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рил.3" sheetId="1" r:id="rId1"/>
    <sheet name="Прил.4" sheetId="2" r:id="rId2"/>
    <sheet name="Прил.5" sheetId="3" r:id="rId3"/>
  </sheets>
  <definedNames/>
  <calcPr fullCalcOnLoad="1"/>
</workbook>
</file>

<file path=xl/sharedStrings.xml><?xml version="1.0" encoding="utf-8"?>
<sst xmlns="http://schemas.openxmlformats.org/spreadsheetml/2006/main" count="3603" uniqueCount="352">
  <si>
    <t>04 0 01 00000</t>
  </si>
  <si>
    <t>04 0 01 41000</t>
  </si>
  <si>
    <t>04 0 02 00000</t>
  </si>
  <si>
    <t xml:space="preserve">Расходы на озеленение </t>
  </si>
  <si>
    <t>04 0 02 41200</t>
  </si>
  <si>
    <t>Закупка товаров, работ и услуг для государственных (муниципальных) нужд</t>
  </si>
  <si>
    <t>Основное мероприятие: "Организация ритуальных услуг и содержание мест захоронения"</t>
  </si>
  <si>
    <t>04 0 03 00000</t>
  </si>
  <si>
    <t>Содержание и ремонт мест захоронения</t>
  </si>
  <si>
    <t>04 0 03 41800</t>
  </si>
  <si>
    <t>Основное мероприятие "Прочее благоустройство территории городского поселения Волоколамск"</t>
  </si>
  <si>
    <t>04 0 04 00000</t>
  </si>
  <si>
    <t>Расходы на прочее благоустройство</t>
  </si>
  <si>
    <t>04 0 04 42000</t>
  </si>
  <si>
    <t>07 3 00 00000</t>
  </si>
  <si>
    <t>07 3 01 00000</t>
  </si>
  <si>
    <t>Расходы на содержание и ремонт внутриквартальных дорог территории городского поселения Волоколамск</t>
  </si>
  <si>
    <t>07 3 01 07310</t>
  </si>
  <si>
    <t xml:space="preserve">Образование
</t>
  </si>
  <si>
    <t xml:space="preserve"> Муниципальная программа "Молодое поколение городского поселения Волоколамск  Волоколамского муниципального района на 2016-2020 годы"</t>
  </si>
  <si>
    <t>09 0 00 00000</t>
  </si>
  <si>
    <t xml:space="preserve">09 0 01 00000 </t>
  </si>
  <si>
    <t>Расходы на обеспечение деятельности (оказания услуг) муниципальных учреждений</t>
  </si>
  <si>
    <t xml:space="preserve">09 0 01 00590 </t>
  </si>
  <si>
    <t xml:space="preserve">Субсидии бюджетным учреждениям </t>
  </si>
  <si>
    <t>610</t>
  </si>
  <si>
    <t>09 0 02 00000</t>
  </si>
  <si>
    <t>Расходы на организацию и проведение мероприятий патриотического, спортивно-оздоровительного характера и других мероприятий</t>
  </si>
  <si>
    <t>09 0 02 09210</t>
  </si>
  <si>
    <t>Основное мероприятие: "Обеспечение содействия трудоустройству несовершеннолетней молодежи"</t>
  </si>
  <si>
    <t>09 0 03 00000</t>
  </si>
  <si>
    <t>09 0 03 09310</t>
  </si>
  <si>
    <t xml:space="preserve">Культура, кинематография
</t>
  </si>
  <si>
    <t xml:space="preserve">Культура
</t>
  </si>
  <si>
    <t>Муниципальная программа  "Развитие культуры на территории городского поселения Волоколамск 2016 - 2020 годы"</t>
  </si>
  <si>
    <t xml:space="preserve">01 0 00 00000 </t>
  </si>
  <si>
    <t>01 0 01 00000</t>
  </si>
  <si>
    <t xml:space="preserve">01 0 01 00590 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</si>
  <si>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</si>
  <si>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</si>
  <si>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</si>
  <si>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</si>
  <si>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</si>
  <si>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Мероприятия в сфере культуры</t>
  </si>
  <si>
    <t>01 0 01 01010</t>
  </si>
  <si>
    <t>Основное мероприятие: "Обеспечение библиотечного обслуживания населения городского поселения Волоколамск"</t>
  </si>
  <si>
    <t xml:space="preserve">01 0 02 00000 </t>
  </si>
  <si>
    <t xml:space="preserve">01 0 02 00590 </t>
  </si>
  <si>
    <t>850</t>
  </si>
  <si>
    <t>01 0 04 00000</t>
  </si>
  <si>
    <t>Прочие мероприятия (поставка газа к вечному огню)</t>
  </si>
  <si>
    <t>01 0 04 01020</t>
  </si>
  <si>
    <t>Другие вопросы в области культуры, кинематоргафии</t>
  </si>
  <si>
    <t>01 0 03 00000</t>
  </si>
  <si>
    <t xml:space="preserve">01 0 03 00590 </t>
  </si>
  <si>
    <t xml:space="preserve">Социальная политика
</t>
  </si>
  <si>
    <t>10</t>
  </si>
  <si>
    <t xml:space="preserve">Пенсионное обеспечение
</t>
  </si>
  <si>
    <t>05 0 04 00000</t>
  </si>
  <si>
    <t xml:space="preserve">Организация выплаты пенсии за выслугу лет лицам, замещающим муниципальные должности и должности муниципальной службы
</t>
  </si>
  <si>
    <t>05 0 04 04100</t>
  </si>
  <si>
    <t xml:space="preserve">Социальное обеспечение и иные выплаты населению </t>
  </si>
  <si>
    <t xml:space="preserve">Физическая культура и спорт
</t>
  </si>
  <si>
    <t>Физическая культура</t>
  </si>
  <si>
    <t>Муниципальная программа "Развитие физической культуры и спорта в городском поселении Волоколамск Волоколамского муниципального района Московской области на 2016-2020 годы"</t>
  </si>
  <si>
    <t xml:space="preserve">02 0 00 00000 </t>
  </si>
  <si>
    <t>02 0 01 00000</t>
  </si>
  <si>
    <t>02 0 01 00590</t>
  </si>
  <si>
    <t>Мероприятия в сфере физической  культуры</t>
  </si>
  <si>
    <t>02 0 01 01050</t>
  </si>
  <si>
    <t>ВСЕГО РАСХОДОВ:</t>
  </si>
  <si>
    <t>Муниципальная программа городского поселения Волоколамск Волоколамского муниципального района Московской области "Безопасность на 2016-2020 годы"</t>
  </si>
  <si>
    <t xml:space="preserve">к решению Совета депутатов городского поселения Волоколамск Волоколамского муниципального  района Московской области от       № </t>
  </si>
  <si>
    <t xml:space="preserve">к решению Совета депутатов городского поселения Волоколамск Волоколамского муниципального  района Московской области от                      №  </t>
  </si>
  <si>
    <t>Муниципальная программа городского поселения Волоколамск Волоколамского муниципального района Московской области  "Развитие дорожного хозяйства на 2016-2020 годы"</t>
  </si>
  <si>
    <t>Муниципальная программа "Содержание и развитие жилищно-коммунального хозяйства на территории городского поселения Волоколамск  Волоколамского муниципального района Московской области на 2016-2020 годы"</t>
  </si>
  <si>
    <t>Муниципальная программа "Жилище" городского поселения Волоколамск  Волоколамского муниципального района Московской области на 2016-2020 годы</t>
  </si>
  <si>
    <t>Муниципальная программа "Молодое поколение городского поселения Волоколамск  Волоколамского муниципального района на 2016-2020 годы"</t>
  </si>
  <si>
    <t>Приложение № 4</t>
  </si>
  <si>
    <t>Наименование показателя</t>
  </si>
  <si>
    <t>Гл</t>
  </si>
  <si>
    <t>Сумма                 (тыс. рублей)</t>
  </si>
  <si>
    <t xml:space="preserve">Администрация городского поселения Волоколамск Волоколамского муниципального района Московской области </t>
  </si>
  <si>
    <t xml:space="preserve">Социальные выплаты гражданам, кроме публичных нормативных социальных выплат
</t>
  </si>
  <si>
    <t xml:space="preserve">Совет депутатов городского поселения Волоколамск Волоколамского муниципального района Московской области </t>
  </si>
  <si>
    <t>024</t>
  </si>
  <si>
    <t>Приложение № 5</t>
  </si>
  <si>
    <t>Наименование</t>
  </si>
  <si>
    <t>Организация выплаты пенсии за выслугу лет лицам, замещающим муниципальные должности и должности муниципальной службы</t>
  </si>
  <si>
    <t>Итого по муниципальным программам:</t>
  </si>
  <si>
    <t>Исполнение судебных актов</t>
  </si>
  <si>
    <t>Итого непрограммных расходов</t>
  </si>
  <si>
    <t xml:space="preserve">Ведомственная структура расходов бюджета городского поселения Волоколамск Волоколамского муниципального района Московской области на 2017 год </t>
  </si>
  <si>
    <t>Распределение бюджетных ассигнований по разделам, подразделам, целевым статьям (муниципальным программам городского поселения Волоколамск Волоколамского муниципального района Московской области и непрограммным направлениям деятельности), группам  и подгруппам видов расходов классификации расходов бюджета городского поселения Волоколамского муниципального района Московской области на 2017 год</t>
  </si>
  <si>
    <t>Распределение бюджетных ассигнований по целевым статьям  (муниципальным программам городского поселения Волоколамск  Волоколамского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бюджета городского поселения Волоколамск Волоколамского района Московской области  на 2017 год</t>
  </si>
  <si>
    <t>Оплата за поставку электроэнергии и техническое обслуживание объектов уличного освещения</t>
  </si>
  <si>
    <t>Содействие переселению граждан из аварийного жилищного фонда за счет средств бюджета городского поселения</t>
  </si>
  <si>
    <t>Трудоустройство несовершеннолетней молодежи в возрасте от 14 до 18 лет МУ "Парковый комплекс"</t>
  </si>
  <si>
    <t xml:space="preserve">к решению Совета депутатов городского поселения Волоколамск Волоколамского муниципального  района Московской области от    № </t>
  </si>
  <si>
    <t xml:space="preserve">Молодежная политика </t>
  </si>
  <si>
    <t>002</t>
  </si>
  <si>
    <t>Приложение № 3</t>
  </si>
  <si>
    <t xml:space="preserve">Наименование показателя </t>
  </si>
  <si>
    <t>Рз</t>
  </si>
  <si>
    <t>ПР</t>
  </si>
  <si>
    <t>ЦСР</t>
  </si>
  <si>
    <t>ВР</t>
  </si>
  <si>
    <t>Сумма              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</si>
  <si>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</si>
  <si>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</si>
  <si>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</si>
  <si>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</si>
  <si>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Муниципальная программа городского поселения Волоколамск Волоколамского муниципального района  "Муниципальное управление" на 2016-2020 годы" </t>
  </si>
  <si>
    <t>05 0 00 00000</t>
  </si>
  <si>
    <t>05 0 03 00000</t>
  </si>
  <si>
    <t xml:space="preserve">Исполнение полномочий главы городского поселения Волоколамск Волоколамского муниципального района Московской области </t>
  </si>
  <si>
    <t>05 0 03 01110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</si>
  <si>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</si>
  <si>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</si>
  <si>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</si>
  <si>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03</t>
  </si>
  <si>
    <t>Руководство и управление в сфере установленных функций органов местного самоуправления</t>
  </si>
  <si>
    <t>95 0 00 00000</t>
  </si>
  <si>
    <t xml:space="preserve">Центральный аппарат </t>
  </si>
  <si>
    <t>95 0 00 04000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</si>
  <si>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</si>
  <si>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</si>
  <si>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Иные бюджетные ассигнования </t>
  </si>
  <si>
    <t>Уплата налогов, сборов и иных платежей</t>
  </si>
  <si>
    <t xml:space="preserve">Исполнение полномочий контрольно-счетного органа поселения по осуществлению внешнего муниципального финансового контроля </t>
  </si>
  <si>
    <t>95 0 00 04240</t>
  </si>
  <si>
    <t xml:space="preserve">Межбюджетные трансферты </t>
  </si>
  <si>
    <t>Иные межбюджетные трансферты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</si>
  <si>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</si>
  <si>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</si>
  <si>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Обеспечение деятельности органов местного самоуправления </t>
  </si>
  <si>
    <t>05 0 03 00110</t>
  </si>
  <si>
    <t xml:space="preserve">Освещение деятельности органов местного самоуправления в печатных средствах массовой информации </t>
  </si>
  <si>
    <t>05 0 03 03300</t>
  </si>
  <si>
    <t xml:space="preserve">Составление проекта бюджета поселения, исполнение бюджета поселения, осуществление контроля за его исполнением, составление отчета об исполнении бюджета поселения </t>
  </si>
  <si>
    <t>05 0 03 04230</t>
  </si>
  <si>
    <t>07</t>
  </si>
  <si>
    <t xml:space="preserve">Непрограммные расходы бюджета муниципального образования </t>
  </si>
  <si>
    <t>99 0 00 00000</t>
  </si>
  <si>
    <t xml:space="preserve">Резервные фонды </t>
  </si>
  <si>
    <t>11</t>
  </si>
  <si>
    <t>05 0 01 00000</t>
  </si>
  <si>
    <t xml:space="preserve">Предоставление средств из резервного фонда Администрации городского поселения Волоколамск Волоколамского муниципального района Московской области </t>
  </si>
  <si>
    <t>05 0 01 00770</t>
  </si>
  <si>
    <t xml:space="preserve">Резервные средства </t>
  </si>
  <si>
    <t xml:space="preserve">Другие общегосударственные вопросы </t>
  </si>
  <si>
    <t>13</t>
  </si>
  <si>
    <t>Основное мероприятие: "Управление муниципальным имуществом и земельными ресурсами"</t>
  </si>
  <si>
    <t>05 0 02 00000</t>
  </si>
  <si>
    <t xml:space="preserve">Оценка и техническая инвентаризация имущества, принадлежащего муниципальному образованию </t>
  </si>
  <si>
    <t>05 0 02 05100</t>
  </si>
  <si>
    <t>Непрограммые расходы бюджета муниципального образования</t>
  </si>
  <si>
    <t>Прочие выплаты по обязательствам государства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</si>
  <si>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</si>
  <si>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</si>
  <si>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 техногенного характера, гражданская оборона</t>
  </si>
  <si>
    <t>09</t>
  </si>
  <si>
    <t xml:space="preserve"> Муниципальная программа городского поселения Волоколамск Волоколамского муниципального района Московской области "Безопасность на 2016-2020 годы"</t>
  </si>
  <si>
    <t>06 0 00 00000</t>
  </si>
  <si>
    <t>06 0 02 00000</t>
  </si>
  <si>
    <t>200</t>
  </si>
  <si>
    <t>240</t>
  </si>
  <si>
    <t xml:space="preserve">Другие вопросы в области национальной безопасности и правоохранительной деятельности
</t>
  </si>
  <si>
    <t>14</t>
  </si>
  <si>
    <t>06 0 03 00000</t>
  </si>
  <si>
    <t>Расходы на мероприятия по обеспечению пожарной безопасности</t>
  </si>
  <si>
    <t>06 0 03 06030</t>
  </si>
  <si>
    <t>06 0 04 00000</t>
  </si>
  <si>
    <t>Расходы по профилактике терроризма и экстремизма на территории городского поселения Волоколамск</t>
  </si>
  <si>
    <t>06 0 04 06040</t>
  </si>
  <si>
    <t xml:space="preserve">Национальная экономика
</t>
  </si>
  <si>
    <t>Транспорт</t>
  </si>
  <si>
    <t>08</t>
  </si>
  <si>
    <t xml:space="preserve"> Муниципальная программа городского поселения Волоколамск Волоколамского муниципального района Московской области  "Развитие дорожного хозяйства на 2016-2020 годы"</t>
  </si>
  <si>
    <t>10 0 00 00000</t>
  </si>
  <si>
    <t>10 1 00 00000</t>
  </si>
  <si>
    <t>10 1 01 00000</t>
  </si>
  <si>
    <t>10 1 01 01300</t>
  </si>
  <si>
    <t>Дорожное хозяйство (дорожные фонды)</t>
  </si>
  <si>
    <t>10 2 00 00000</t>
  </si>
  <si>
    <t>10 2 01 00000</t>
  </si>
  <si>
    <t>Капитальный ремонт и ремонт автомобильных дорог общего пользования</t>
  </si>
  <si>
    <t>10 2 01 02100</t>
  </si>
  <si>
    <t>Содержание автомобильных дорог общего пользования и искусственных сооружений</t>
  </si>
  <si>
    <t>10 2 01 02200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</si>
  <si>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</si>
  <si>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10 2 01 02300</t>
  </si>
  <si>
    <t>Другие вопросы в области национальной экономики</t>
  </si>
  <si>
    <t>12</t>
  </si>
  <si>
    <t>Муниципальная программа "Развитие субъектов малого и среднего предпринимательства на территории городского поселения Волоколамск Волоколамского муниципального района Московской области на 2016-2020 годы"</t>
  </si>
  <si>
    <t>03 0 00 00000</t>
  </si>
  <si>
    <t>Основное мероприятие: "Содействие развитию молодежного предпринимательства и самозанятости населения"</t>
  </si>
  <si>
    <t>03 0 01 00000</t>
  </si>
  <si>
    <t xml:space="preserve">Участие команды городского поселения Волоколамск в областных мероприятиях и конкурсах среди СМП </t>
  </si>
  <si>
    <t>03 0 01 01170</t>
  </si>
  <si>
    <t>Организация и проведение городских конкурсов среди субъектов СМП</t>
  </si>
  <si>
    <t>03 0 01 02170</t>
  </si>
  <si>
    <t xml:space="preserve">Формирование землеустроительных дел, межевание земель и постановка на кадастровый учет земельных участков </t>
  </si>
  <si>
    <t>05 0 02 05200</t>
  </si>
  <si>
    <t xml:space="preserve">Жилищно-коммунальное хозяйство
</t>
  </si>
  <si>
    <t>05</t>
  </si>
  <si>
    <t xml:space="preserve">Жилищное хозяйство
</t>
  </si>
  <si>
    <t>07 0 00 00000</t>
  </si>
  <si>
    <t>07 2 00 00000</t>
  </si>
  <si>
    <t>Основное мероприятия : "Капитальный ремонт муниципального жилищного фонда"</t>
  </si>
  <si>
    <t>07 2 02 00000</t>
  </si>
  <si>
    <t>Расходы на капитальный ремонт муниципального жилищного фонда городского поселения Волоколамск</t>
  </si>
  <si>
    <t>07 2 02 07210</t>
  </si>
  <si>
    <t>Предоставление субсидий бюджетным, автономным учреждениям и иным некоммерческим организациям</t>
  </si>
  <si>
    <t>600</t>
  </si>
  <si>
    <t>08 0 00 00000</t>
  </si>
  <si>
    <t>08 1 00 00000</t>
  </si>
  <si>
    <t>08 1 01 00000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</si>
  <si>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</si>
  <si>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</si>
  <si>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</si>
  <si>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</si>
  <si>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1 01 S9602</t>
  </si>
  <si>
    <t xml:space="preserve">Благоустройство
</t>
  </si>
  <si>
    <t>Муниципальная программа городского поселения Волоколамск Волоколамского муниципального района Московской области "Благоустройство территории городского поселения Волоколамск на 2016-2020 годы"</t>
  </si>
  <si>
    <t>04 0 00 00000</t>
  </si>
  <si>
    <t>05 0 02 05240</t>
  </si>
  <si>
    <t>Оплата услуг по содержанию и ремонту общего имущества</t>
  </si>
  <si>
    <t xml:space="preserve">Участие в предупреждении и ликвидации последствий чрезвычайных ситуаций в границах поселения </t>
  </si>
  <si>
    <t>500</t>
  </si>
  <si>
    <t>540</t>
  </si>
  <si>
    <t>Межбюджетные трансферты</t>
  </si>
  <si>
    <t>06 0 02 04260</t>
  </si>
  <si>
    <t>08 1 01 09602</t>
  </si>
  <si>
    <t>Расходы за счет субсидии из бюджета Московской области на обеспечение мероприятий по переселению граждан из аварийного жилищного фонда, в том числе переселению граждан  из аварийного жилищного фонда с учетом необходимости развития малоэтажного жилищного строительства</t>
  </si>
  <si>
    <t>Осуществление муниципального земельного контроля</t>
  </si>
  <si>
    <t>95 0 00 04280</t>
  </si>
  <si>
    <t>95 0 00 04250</t>
  </si>
  <si>
    <t xml:space="preserve">Определение поставщиков (подрядчиков, исполнителей) при закупке товаров, работ, услуг для обеспечения муниципальных нужд поселения </t>
  </si>
  <si>
    <t>Организация ритуальных услуг</t>
  </si>
  <si>
    <t>04 0 03 04270</t>
  </si>
  <si>
    <t>Оказание услуг по перевозке пассажиров по маршруту регулярных перевозок по регулируемым тарифам в границах городского поселения Волоколамск</t>
  </si>
  <si>
    <t xml:space="preserve">Исполнение судебных актов </t>
  </si>
  <si>
    <t>Основное мероприятие "Обеспечение деятельности бюджетных учреждений в сфере благоустройства"</t>
  </si>
  <si>
    <t>04 0 05 00000</t>
  </si>
  <si>
    <t>04 0 05 00590</t>
  </si>
  <si>
    <t>07 2 04 00000</t>
  </si>
  <si>
    <t>07 2 04 04200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</si>
  <si>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</si>
  <si>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Коммунальное хозяйство
</t>
  </si>
  <si>
    <t>08 1 01 09502</t>
  </si>
  <si>
    <t>08 1 01 09503</t>
  </si>
  <si>
    <t>08 1 01 09603</t>
  </si>
  <si>
    <t>Расходы за счет остатков субсидии прошлых лет из бюджета Московской области   по переселению граждан из аварийного жилищного фонда, в том числе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</si>
  <si>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Расходы за счет остатков субсидии прошдых лет из бюджета Московской области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  адресной программы Московской области "Переселение граждан из аварийного жилищного фонда Московской области на 2013-2015 годы"</t>
  </si>
  <si>
    <t>Расходы за счет остатков  субсидии прошлых лет из бюджета Московской области по переселению граждан из аварийного жилищного фонда с  учетом необходимости развития малоэтажного жилищного строительства за счет средств бюджета Московской области адресной программы Московской области "Переселение граждан из аварийного жилищного фонда в Московской области на 2013-2015 годы"</t>
  </si>
  <si>
    <t>10 2 01 60240</t>
  </si>
  <si>
    <t>Расходы за счет субсидии из бюджета Московской области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</si>
  <si>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</si>
  <si>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10 2 01 S0240</t>
  </si>
  <si>
    <t>Расходы за счет субсидии из бюджета Московской области капитальный ремонт, приобретение, монтаж и ввод в эксплуатацию объектов коммунальной инфраструктуры в соответствии с государственной программой Московской области «Развитие жилищно-коммунального хозяйства» на 2017-2021 годы</t>
  </si>
  <si>
    <t>Софинансирование на приобретение , монтаж и ввод в эксплуатацию станций водоочистки на ВЗУ</t>
  </si>
  <si>
    <t>07 2 04 60320</t>
  </si>
  <si>
    <t>07 2 04 S0320</t>
  </si>
  <si>
    <t>07 2 05 00000</t>
  </si>
  <si>
    <t>Расходы за счет субсидии из бюджета Московской области на ремонт подъездов многоквартирных домов в соответствии с государственной программой Московской области «Развитие жилищно-коммунального хозяйства» на 2017-2021 годы</t>
  </si>
  <si>
    <t>07 2 05 60950</t>
  </si>
  <si>
    <t>Софинансирование на ремонт подъездов многоквартирных домов на территории городского поселения</t>
  </si>
  <si>
    <t>07 2 05 S0950</t>
  </si>
  <si>
    <t>01 0 01 00590</t>
  </si>
  <si>
    <t>Связь и информатика</t>
  </si>
  <si>
    <t>Расходы за счет субсидии из бюджета Московской области на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</si>
  <si>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 xml:space="preserve">01 0 02 61050 </t>
  </si>
  <si>
    <t xml:space="preserve">01 0 02 S1050 </t>
  </si>
  <si>
    <t xml:space="preserve">01 0 02 S1050  </t>
  </si>
  <si>
    <t>01 0 02 S1050</t>
  </si>
  <si>
    <t>Софинансирование на приобретение RFID-оборудования, программного обеспечения и бесконтактной смарт-карты с RFID-чипом для идентификации читателя в МУК "Волоколамская централизованная библиотечная система"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</si>
  <si>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</si>
  <si>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</si>
  <si>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01 0 02 61050</t>
  </si>
  <si>
    <t>01 0 02 00000</t>
  </si>
  <si>
    <t>01 0 00 00000</t>
  </si>
  <si>
    <t xml:space="preserve">04 0 03 00590 </t>
  </si>
  <si>
    <t>04 0 03 00590</t>
  </si>
  <si>
    <t>Выполнение работ по удалению аварийных деревьев на территории городского поселения Волоколамск за счет средств резервного фонда</t>
  </si>
  <si>
    <t>99 0 00 00890</t>
  </si>
  <si>
    <t>04 0 02 00590</t>
  </si>
  <si>
    <t>Основное мероприятие: "Закупка автотранспортных средств и коммунальной техники"</t>
  </si>
  <si>
    <t>Приобретение техники для нужд коммунального хозяйства городского поселения Волоколамск</t>
  </si>
  <si>
    <t>07 1 01 07120</t>
  </si>
  <si>
    <t>07 1 00 00000</t>
  </si>
  <si>
    <t>07 1 01 00000</t>
  </si>
  <si>
    <t>01 0 07 00000</t>
  </si>
  <si>
    <t xml:space="preserve">01 0 07 60440 </t>
  </si>
  <si>
    <t xml:space="preserve">01 0 01 60440 </t>
  </si>
  <si>
    <t xml:space="preserve">01 0 07 60440  </t>
  </si>
  <si>
    <t>10 2 01 R555F</t>
  </si>
  <si>
    <t>Расходы за счет субсидии из бюджета Московской области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</si>
  <si>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Расходы за счет субсидии из бюджета Московской области на повышение заработной платы работников муниципальных учреждений в сфере культуры в 2017 году</t>
  </si>
  <si>
    <t>Повышение заработной платы работников муниципальных учреждений в сфере культуры в 2017 году за счет средств городского поселения</t>
  </si>
  <si>
    <t>01 0 07 S0440</t>
  </si>
  <si>
    <t xml:space="preserve">01 0 07 S0440 </t>
  </si>
  <si>
    <t xml:space="preserve">01 0 01 S0440 </t>
  </si>
  <si>
    <t>10 2 01 S555F</t>
  </si>
  <si>
    <t>07 2 06 00000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</si>
  <si>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в части  финансового возмещения затрат в связи с производством тепловой энергии ресурсоснабжающей организации АО "Волоколамское ПТП РЖКХ" (погашение задолженности за поставку электроэнергии)</t>
  </si>
  <si>
    <t>07 2 06  07300</t>
  </si>
  <si>
    <t>07 2 06 07300</t>
  </si>
  <si>
    <t>Софинансирование работ по капитальному  ремонту и ремонту дворовых территорий многоквартирных домов, проездов к дворовым территориям многоквартирных домов населенных пунктов в рамках формирования современной городской среды</t>
  </si>
  <si>
    <t>Предоставление субсидий на финансовое возмещение затрат лицам, предоставляющим населению услуги бани в 2017 году</t>
  </si>
  <si>
    <t>99 0 00 09400</t>
  </si>
  <si>
    <t>Основное мероприятие "Создание условий для реализации полномочий органов местного самоуправления городского поселения Волоколамск Волоколамского муниципального района Московской области"</t>
  </si>
  <si>
    <t xml:space="preserve">Основное мероприятие "Управление муниципальными финансами" </t>
  </si>
  <si>
    <t>Основное мероприятие "Управление муниципальным имуществом и земельными ресурсами"</t>
  </si>
  <si>
    <t>Основное мероприятие "Организация и осуществление мероприятий по гражданской обороне, защиты населения и территорий от чрезвычайных ситуаций"</t>
  </si>
  <si>
    <t>Основное мероприятие "Обеспечение пожарной безопасности на территории городского поселения Волоколамск"</t>
  </si>
  <si>
    <t>Основное мероприятие "Профилактика терроризма и экстремизма на территории городского поселения Волоколамск"</t>
  </si>
  <si>
    <t>Подпрограмма  "Организация транспортного обслуживания населения"</t>
  </si>
  <si>
    <t>Основное мероприятие "Создание условий для предоставления транспортных услуг населению и организацию транспортного обслуживания населения в границах городского поселения Волоколамск"</t>
  </si>
  <si>
    <t>Подпрограмма  "Содержание и ремонт дорог"</t>
  </si>
  <si>
    <t>Основное мероприятие "Совершенствование и развитие улично-дорожной сети, обеспечение сохранности автомобильных дорог поселения, обеспечение безопасного функционирования дорожного хозяйства"</t>
  </si>
  <si>
    <t>Подпрограмма "Ремонт муниципального жилищного фонда"</t>
  </si>
  <si>
    <t>Основное мероприятие "Модернизация объектов коммунальной инфраструктуры"</t>
  </si>
  <si>
    <t>Основное мероприятие "Ремонт подъездов многоквартирных домов"</t>
  </si>
  <si>
    <t>Основное мероприятие "Переселение граждан из аварийного жилищного фонда на 2016-2020 годы "</t>
  </si>
  <si>
    <t>Подпрограмма "Переселение граждан из аварийного жилищного фонда на 2016-2020 годы"</t>
  </si>
  <si>
    <t>Подпрограмма  "Закупка автотранспортных средств и коммунальной техники"</t>
  </si>
  <si>
    <t>Основное мероприятие "Закупка автотранспортных средств и коммунальной техники"</t>
  </si>
  <si>
    <t>Основное мероприятие "Организация обеспечения надежного теплоснабжения в границах поселения"</t>
  </si>
  <si>
    <t>Основное мероприятие "Организация уличного освещения"</t>
  </si>
  <si>
    <t>Основное мероприятие "Озеленение территории городского поселения Волоколамск"</t>
  </si>
  <si>
    <t>Основное мероприятие "Организация ритуальных услуг и содержание мест захоронения"</t>
  </si>
  <si>
    <t>Подпрограмма "Содержание и ремонт внутриквартальных дорог "</t>
  </si>
  <si>
    <t>Основное мероприятие "Содержание и ремонт внутриквартальных дорог "</t>
  </si>
  <si>
    <t>Основное мероприятие "Обеспечение деятельности молодежных учреждений"</t>
  </si>
  <si>
    <t>Основное мероприятие "Организация и проведение культурно-досуговых мероприятий, мероприятий патриотического, спортивно-оздоровительного характера и других мероприятий"</t>
  </si>
  <si>
    <t>Основное мероприятие "Обеспечение содействия трудоустройству несовершеннолетней молодежи"</t>
  </si>
  <si>
    <t>Основное мероприятие "Создание условий для организации досуга и обеспечения жителей услугами организаций культуры"</t>
  </si>
  <si>
    <t>Основное мероприятие "Обеспечение библиотечного обслуживания населения городского поселения Волоколамск"</t>
  </si>
  <si>
    <t>Основное мероприятие "Организация и проведение мероприятий по охране и сохранению памятников истории и культуры, мемориалов и воинских захоронений, памятников культурного наследия на территории городского поселения Волоколамск"</t>
  </si>
  <si>
    <t>Основное мероприятие "Повышение заработной платы работников муниципальных учреждений в сфере культуры в 2016, 2017 году"</t>
  </si>
  <si>
    <t>Основное мероприятие "Обеспечение деятельности централизованной бухгалтерии учреждений культуры, молодежной политики и спорта"</t>
  </si>
  <si>
    <t>Основное мероприятие "Реализация мер социальной политики"</t>
  </si>
  <si>
    <t>Основное мероприятие "Мероприятия, направленные на развитие и популяризацию физической культуры и спорта"</t>
  </si>
  <si>
    <t>Подпрограмма "Организация транспортного обслуживания населения"</t>
  </si>
  <si>
    <t>Подпрограмма "Содержание и ремонт дорог"</t>
  </si>
  <si>
    <t>Основное мероприятие "Содействие развитию молодежного предпринимательства и самозанятости населения"</t>
  </si>
  <si>
    <t>Подпрограмма  "Ремонт муниципального жилищного фонда"</t>
  </si>
  <si>
    <t>Основное мероприятия "Капитальный ремонт муниципального жилищного фонда"</t>
  </si>
  <si>
    <t>Подпрограмма "Закупка автотранспортных средств и коммунальной техники"</t>
  </si>
  <si>
    <t>О внесении изменений в решение Совета депутатов городского поселения Волоколамск Волоколамского муниципального района Московской области № 74/16 от 21.12.2016 год"О бюджете городского поселения Волоколамск Волоколамского муниципального района Московской области на 2017 год"  (в редакции решений: от 20.02.2017 № 92/21; от 22.03.2017 № 104/23; от 31.05.2017 №110/25; от 05.07.2017 №114/27; от 16.08.2017 №118/28; от 13.09.2017 №123/30; от 16.10.2017 № 130/32; от 25.10.2017 №132/33; от 29.11.2017 № 144/34;от 15.12.2017 №153/35)</t>
  </si>
  <si>
    <t>О внесении изменений в решение Совета депутатов городского поселения Волоколамск Волоколамского муниципального района Московской области № 74/16 от 21.12.2016 год"О бюджете городского поселения Волоколамск Волоколамского муниципального района Московской области на 2017 год" (в редакции решений: от 20.02.2017 г. № 92/21; от 22.03.2017 № 104/23; 31.05.2017 №110/25; от 05.07.2017 №114/27; от 16.08.2017 №118/28; от 13.09.2017 №123/30; от 16.10.2017 №130/32; от 25.10.2017 №132/33; от 29.11.2017 № 144/34; от 15.12.2017 №153/35)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</si>
</sst>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7" fillId="0" borderId="0" xfId="53" applyFont="1" applyAlignment="1">
      <alignment vertical="center"/>
      <protection/>
    </xf>
    <xf numFmtId="0" fontId="7" fillId="0" borderId="10" xfId="52" applyFont="1" applyBorder="1" applyAlignment="1">
      <alignment vertical="center" wrapText="1" shrinkToFit="1"/>
      <protection/>
    </xf>
    <xf numFmtId="0" fontId="10" fillId="0" borderId="10" xfId="52" applyFont="1" applyBorder="1" applyAlignment="1">
      <alignment vertical="center" wrapText="1" shrinkToFit="1"/>
      <protection/>
    </xf>
    <xf numFmtId="49" fontId="7" fillId="0" borderId="11" xfId="55" applyNumberFormat="1" applyFont="1" applyFill="1" applyBorder="1" applyAlignment="1" applyProtection="1">
      <alignment horizontal="left" vertical="center" wrapText="1" shrinkToFit="1"/>
      <protection hidden="1" locked="0"/>
    </xf>
    <xf numFmtId="49" fontId="10" fillId="0" borderId="10" xfId="52" applyNumberFormat="1" applyFont="1" applyFill="1" applyBorder="1" applyAlignment="1">
      <alignment horizontal="left" vertical="center" wrapText="1" shrinkToFit="1"/>
      <protection/>
    </xf>
    <xf numFmtId="2" fontId="7" fillId="0" borderId="10" xfId="52" applyNumberFormat="1" applyFont="1" applyBorder="1" applyAlignment="1">
      <alignment horizontal="left" vertical="center" wrapText="1" shrinkToFit="1"/>
      <protection/>
    </xf>
    <xf numFmtId="0" fontId="7" fillId="0" borderId="12" xfId="52" applyFont="1" applyBorder="1" applyAlignment="1">
      <alignment horizontal="left" vertical="center" wrapText="1" shrinkToFit="1"/>
      <protection/>
    </xf>
    <xf numFmtId="0" fontId="10" fillId="0" borderId="10" xfId="52" applyFont="1" applyBorder="1" applyAlignment="1">
      <alignment horizontal="left" vertical="center" wrapText="1" shrinkToFit="1"/>
      <protection/>
    </xf>
    <xf numFmtId="2" fontId="7" fillId="33" borderId="10" xfId="52" applyNumberFormat="1" applyFont="1" applyFill="1" applyBorder="1" applyAlignment="1">
      <alignment horizontal="left" vertical="center" wrapText="1" shrinkToFit="1"/>
      <protection/>
    </xf>
    <xf numFmtId="49" fontId="7" fillId="33" borderId="10" xfId="52" applyNumberFormat="1" applyFont="1" applyFill="1" applyBorder="1" applyAlignment="1">
      <alignment horizontal="left" vertical="center" wrapText="1" shrinkToFit="1"/>
      <protection/>
    </xf>
    <xf numFmtId="49" fontId="10" fillId="33" borderId="10" xfId="52" applyNumberFormat="1" applyFont="1" applyFill="1" applyBorder="1" applyAlignment="1">
      <alignment horizontal="left" vertical="center" wrapText="1" shrinkToFit="1"/>
      <protection/>
    </xf>
    <xf numFmtId="11" fontId="7" fillId="0" borderId="10" xfId="52" applyNumberFormat="1" applyFont="1" applyFill="1" applyBorder="1" applyAlignment="1">
      <alignment horizontal="left" vertical="center" wrapText="1" shrinkToFit="1"/>
      <protection/>
    </xf>
    <xf numFmtId="0" fontId="51" fillId="0" borderId="0" xfId="0" applyFont="1" applyAlignment="1">
      <alignment vertical="center"/>
    </xf>
    <xf numFmtId="0" fontId="7" fillId="0" borderId="0" xfId="53" applyFont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15" fillId="0" borderId="0" xfId="53" applyFont="1" applyAlignment="1">
      <alignment vertical="center"/>
      <protection/>
    </xf>
    <xf numFmtId="0" fontId="15" fillId="0" borderId="0" xfId="53" applyFont="1" applyAlignment="1">
      <alignment horizontal="center" vertical="center"/>
      <protection/>
    </xf>
    <xf numFmtId="172" fontId="15" fillId="0" borderId="0" xfId="53" applyNumberFormat="1" applyFont="1" applyAlignment="1">
      <alignment horizontal="center" vertical="center"/>
      <protection/>
    </xf>
    <xf numFmtId="172" fontId="7" fillId="0" borderId="0" xfId="53" applyNumberFormat="1" applyFont="1" applyAlignment="1">
      <alignment horizontal="center" vertical="center"/>
      <protection/>
    </xf>
    <xf numFmtId="1" fontId="7" fillId="0" borderId="12" xfId="52" applyNumberFormat="1" applyFont="1" applyBorder="1" applyAlignment="1">
      <alignment horizontal="center" vertical="center" wrapText="1"/>
      <protection/>
    </xf>
    <xf numFmtId="172" fontId="7" fillId="0" borderId="12" xfId="52" applyNumberFormat="1" applyFont="1" applyBorder="1" applyAlignment="1">
      <alignment horizontal="center" vertical="center" wrapText="1"/>
      <protection/>
    </xf>
    <xf numFmtId="1" fontId="10" fillId="0" borderId="12" xfId="52" applyNumberFormat="1" applyFont="1" applyBorder="1" applyAlignment="1">
      <alignment horizontal="center" vertical="center" wrapText="1"/>
      <protection/>
    </xf>
    <xf numFmtId="172" fontId="10" fillId="0" borderId="12" xfId="52" applyNumberFormat="1" applyFont="1" applyBorder="1" applyAlignment="1">
      <alignment horizontal="center" vertical="center" wrapText="1"/>
      <protection/>
    </xf>
    <xf numFmtId="49" fontId="7" fillId="0" borderId="12" xfId="52" applyNumberFormat="1" applyFont="1" applyFill="1" applyBorder="1" applyAlignment="1">
      <alignment horizontal="center" vertical="center" wrapText="1"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172" fontId="7" fillId="0" borderId="12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172" fontId="10" fillId="0" borderId="12" xfId="52" applyNumberFormat="1" applyFont="1" applyFill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172" fontId="7" fillId="33" borderId="12" xfId="52" applyNumberFormat="1" applyFont="1" applyFill="1" applyBorder="1" applyAlignment="1">
      <alignment horizontal="center" vertical="center" wrapText="1"/>
      <protection/>
    </xf>
    <xf numFmtId="49" fontId="10" fillId="33" borderId="12" xfId="52" applyNumberFormat="1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172" fontId="10" fillId="33" borderId="12" xfId="52" applyNumberFormat="1" applyFont="1" applyFill="1" applyBorder="1" applyAlignment="1">
      <alignment horizontal="center" vertical="center" wrapText="1"/>
      <protection/>
    </xf>
    <xf numFmtId="49" fontId="10" fillId="0" borderId="12" xfId="52" applyNumberFormat="1" applyFont="1" applyFill="1" applyBorder="1" applyAlignment="1">
      <alignment horizontal="center" vertical="center" wrapText="1"/>
      <protection/>
    </xf>
    <xf numFmtId="49" fontId="7" fillId="0" borderId="13" xfId="55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0" xfId="55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0" xfId="55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55" applyNumberFormat="1" applyFont="1" applyFill="1" applyBorder="1" applyAlignment="1" applyProtection="1">
      <alignment horizontal="center" vertical="center" wrapText="1"/>
      <protection hidden="1" locked="0"/>
    </xf>
    <xf numFmtId="0" fontId="51" fillId="0" borderId="0" xfId="0" applyFont="1" applyAlignment="1">
      <alignment horizontal="center" vertical="center"/>
    </xf>
    <xf numFmtId="0" fontId="7" fillId="0" borderId="0" xfId="52" applyFont="1" applyAlignment="1">
      <alignment wrapText="1"/>
      <protection/>
    </xf>
    <xf numFmtId="0" fontId="51" fillId="0" borderId="0" xfId="0" applyFont="1" applyAlignment="1">
      <alignment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49" fontId="8" fillId="0" borderId="12" xfId="52" applyNumberFormat="1" applyFont="1" applyFill="1" applyBorder="1" applyAlignment="1">
      <alignment horizontal="center" vertical="center" wrapText="1"/>
      <protection/>
    </xf>
    <xf numFmtId="49" fontId="8" fillId="34" borderId="12" xfId="52" applyNumberFormat="1" applyFont="1" applyFill="1" applyBorder="1" applyAlignment="1">
      <alignment horizontal="center" vertical="center" wrapText="1"/>
      <protection/>
    </xf>
    <xf numFmtId="0" fontId="8" fillId="34" borderId="12" xfId="52" applyFont="1" applyFill="1" applyBorder="1" applyAlignment="1">
      <alignment horizontal="center" vertical="center" wrapText="1"/>
      <protection/>
    </xf>
    <xf numFmtId="173" fontId="8" fillId="34" borderId="12" xfId="52" applyNumberFormat="1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left" vertical="center" wrapText="1" shrinkToFit="1"/>
      <protection/>
    </xf>
    <xf numFmtId="172" fontId="8" fillId="0" borderId="12" xfId="52" applyNumberFormat="1" applyFont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left" vertical="center" wrapText="1" shrinkToFit="1"/>
      <protection/>
    </xf>
    <xf numFmtId="49" fontId="9" fillId="34" borderId="12" xfId="52" applyNumberFormat="1" applyFont="1" applyFill="1" applyBorder="1" applyAlignment="1">
      <alignment horizontal="center" vertical="center" wrapText="1"/>
      <protection/>
    </xf>
    <xf numFmtId="49" fontId="9" fillId="0" borderId="12" xfId="52" applyNumberFormat="1" applyFont="1" applyFill="1" applyBorder="1" applyAlignment="1">
      <alignment horizontal="center" vertical="center" wrapText="1"/>
      <protection/>
    </xf>
    <xf numFmtId="49" fontId="17" fillId="0" borderId="12" xfId="52" applyNumberFormat="1" applyFont="1" applyFill="1" applyBorder="1" applyAlignment="1">
      <alignment horizontal="center" vertical="center" wrapText="1"/>
      <protection/>
    </xf>
    <xf numFmtId="172" fontId="9" fillId="0" borderId="12" xfId="52" applyNumberFormat="1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center" wrapText="1" shrinkToFi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center" wrapText="1" shrinkToFit="1"/>
      <protection/>
    </xf>
    <xf numFmtId="2" fontId="10" fillId="0" borderId="10" xfId="52" applyNumberFormat="1" applyFont="1" applyBorder="1" applyAlignment="1">
      <alignment horizontal="left" vertical="center" wrapText="1" shrinkToFit="1"/>
      <protection/>
    </xf>
    <xf numFmtId="0" fontId="9" fillId="0" borderId="10" xfId="52" applyFont="1" applyFill="1" applyBorder="1" applyAlignment="1">
      <alignment horizontal="left" vertical="center" wrapText="1" shrinkToFi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left" vertical="center" wrapText="1" shrinkToFit="1"/>
      <protection/>
    </xf>
    <xf numFmtId="49" fontId="7" fillId="0" borderId="12" xfId="52" applyNumberFormat="1" applyFont="1" applyBorder="1" applyAlignment="1">
      <alignment horizontal="center" vertical="center" wrapText="1"/>
      <protection/>
    </xf>
    <xf numFmtId="1" fontId="7" fillId="0" borderId="12" xfId="52" applyNumberFormat="1" applyFont="1" applyFill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left" vertical="center" wrapText="1" shrinkToFit="1"/>
      <protection/>
    </xf>
    <xf numFmtId="49" fontId="10" fillId="0" borderId="12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vertical="center" wrapText="1" shrinkToFit="1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1" fontId="8" fillId="0" borderId="12" xfId="52" applyNumberFormat="1" applyFont="1" applyFill="1" applyBorder="1" applyAlignment="1">
      <alignment horizontal="center" vertical="center" wrapText="1"/>
      <protection/>
    </xf>
    <xf numFmtId="1" fontId="11" fillId="0" borderId="12" xfId="52" applyNumberFormat="1" applyFont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left" vertical="center" wrapText="1" shrinkToFit="1"/>
      <protection/>
    </xf>
    <xf numFmtId="0" fontId="13" fillId="0" borderId="10" xfId="52" applyFont="1" applyBorder="1" applyAlignment="1">
      <alignment horizontal="left" vertical="center" wrapText="1" shrinkToFit="1"/>
      <protection/>
    </xf>
    <xf numFmtId="49" fontId="8" fillId="0" borderId="12" xfId="52" applyNumberFormat="1" applyFont="1" applyBorder="1" applyAlignment="1">
      <alignment horizontal="center" vertical="center" wrapText="1"/>
      <protection/>
    </xf>
    <xf numFmtId="2" fontId="7" fillId="0" borderId="12" xfId="52" applyNumberFormat="1" applyFont="1" applyFill="1" applyBorder="1" applyAlignment="1">
      <alignment horizontal="center" vertical="center" wrapText="1"/>
      <protection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left" vertical="center" wrapText="1" shrinkToFit="1"/>
      <protection/>
    </xf>
    <xf numFmtId="2" fontId="7" fillId="0" borderId="10" xfId="52" applyNumberFormat="1" applyFont="1" applyFill="1" applyBorder="1" applyAlignment="1">
      <alignment horizontal="left" vertical="center" wrapText="1" shrinkToFi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vertical="center" wrapText="1"/>
      <protection/>
    </xf>
    <xf numFmtId="0" fontId="10" fillId="34" borderId="12" xfId="52" applyFont="1" applyFill="1" applyBorder="1" applyAlignment="1">
      <alignment horizontal="center" vertical="center" wrapText="1"/>
      <protection/>
    </xf>
    <xf numFmtId="2" fontId="7" fillId="0" borderId="12" xfId="52" applyNumberFormat="1" applyFont="1" applyFill="1" applyBorder="1" applyAlignment="1">
      <alignment vertical="center" wrapText="1" shrinkToFit="1"/>
      <protection/>
    </xf>
    <xf numFmtId="49" fontId="7" fillId="0" borderId="14" xfId="55" applyNumberFormat="1" applyFont="1" applyFill="1" applyBorder="1" applyAlignment="1" applyProtection="1">
      <alignment horizontal="left" vertical="center" wrapText="1" shrinkToFit="1"/>
      <protection hidden="1" locked="0"/>
    </xf>
    <xf numFmtId="0" fontId="10" fillId="0" borderId="12" xfId="52" applyFont="1" applyFill="1" applyBorder="1" applyAlignment="1">
      <alignment horizontal="left" vertical="center" wrapText="1" shrinkToFi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172" fontId="8" fillId="0" borderId="12" xfId="52" applyNumberFormat="1" applyFont="1" applyFill="1" applyBorder="1" applyAlignment="1">
      <alignment horizontal="center" vertical="center" wrapText="1"/>
      <protection/>
    </xf>
    <xf numFmtId="172" fontId="9" fillId="0" borderId="12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left" vertical="center" wrapText="1" shrinkToFi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172" fontId="7" fillId="0" borderId="15" xfId="52" applyNumberFormat="1" applyFont="1" applyFill="1" applyBorder="1" applyAlignment="1">
      <alignment horizontal="center" vertical="center" wrapText="1"/>
      <protection/>
    </xf>
    <xf numFmtId="2" fontId="7" fillId="0" borderId="16" xfId="52" applyNumberFormat="1" applyFont="1" applyFill="1" applyBorder="1" applyAlignment="1">
      <alignment horizontal="left" vertical="center" wrapText="1" shrinkToFit="1"/>
      <protection/>
    </xf>
    <xf numFmtId="49" fontId="11" fillId="0" borderId="14" xfId="55" applyNumberFormat="1" applyFont="1" applyFill="1" applyBorder="1" applyAlignment="1" applyProtection="1">
      <alignment horizontal="left" vertical="center" wrapText="1" shrinkToFit="1"/>
      <protection hidden="1" locked="0"/>
    </xf>
    <xf numFmtId="49" fontId="10" fillId="0" borderId="16" xfId="52" applyNumberFormat="1" applyFont="1" applyFill="1" applyBorder="1" applyAlignment="1">
      <alignment horizontal="left" vertical="center" wrapText="1" shrinkToFit="1"/>
      <protection/>
    </xf>
    <xf numFmtId="2" fontId="7" fillId="0" borderId="17" xfId="52" applyNumberFormat="1" applyFont="1" applyFill="1" applyBorder="1" applyAlignment="1">
      <alignment horizontal="center" vertical="center" wrapText="1"/>
      <protection/>
    </xf>
    <xf numFmtId="172" fontId="7" fillId="0" borderId="17" xfId="52" applyNumberFormat="1" applyFont="1" applyFill="1" applyBorder="1" applyAlignment="1">
      <alignment horizontal="center" vertical="center" wrapText="1"/>
      <protection/>
    </xf>
    <xf numFmtId="2" fontId="10" fillId="0" borderId="17" xfId="52" applyNumberFormat="1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left" vertical="center" wrapText="1" shrinkToFit="1"/>
      <protection/>
    </xf>
    <xf numFmtId="49" fontId="7" fillId="0" borderId="16" xfId="52" applyNumberFormat="1" applyFont="1" applyFill="1" applyBorder="1" applyAlignment="1">
      <alignment horizontal="left" vertical="center" wrapText="1" shrinkToFit="1"/>
      <protection/>
    </xf>
    <xf numFmtId="49" fontId="10" fillId="0" borderId="18" xfId="52" applyNumberFormat="1" applyFont="1" applyFill="1" applyBorder="1" applyAlignment="1">
      <alignment horizontal="left" vertical="center" wrapText="1" shrinkToFit="1"/>
      <protection/>
    </xf>
    <xf numFmtId="49" fontId="10" fillId="0" borderId="10" xfId="55" applyNumberFormat="1" applyFont="1" applyFill="1" applyBorder="1" applyAlignment="1" applyProtection="1">
      <alignment horizontal="left" vertical="center" wrapText="1" shrinkToFit="1"/>
      <protection hidden="1" locked="0"/>
    </xf>
    <xf numFmtId="49" fontId="7" fillId="0" borderId="16" xfId="55" applyNumberFormat="1" applyFont="1" applyFill="1" applyBorder="1" applyAlignment="1" applyProtection="1">
      <alignment horizontal="left" vertical="center" wrapText="1" shrinkToFit="1"/>
      <protection hidden="1" locked="0"/>
    </xf>
    <xf numFmtId="49" fontId="9" fillId="0" borderId="10" xfId="52" applyNumberFormat="1" applyFont="1" applyFill="1" applyBorder="1" applyAlignment="1">
      <alignment horizontal="left" vertical="center" wrapText="1" shrinkToFit="1"/>
      <protection/>
    </xf>
    <xf numFmtId="0" fontId="7" fillId="0" borderId="10" xfId="52" applyFont="1" applyBorder="1" applyAlignment="1">
      <alignment horizontal="center" vertical="center" wrapText="1"/>
      <protection/>
    </xf>
    <xf numFmtId="49" fontId="7" fillId="0" borderId="19" xfId="55" applyNumberFormat="1" applyFont="1" applyFill="1" applyBorder="1" applyAlignment="1" applyProtection="1">
      <alignment horizontal="left" vertical="center" wrapText="1" shrinkToFit="1"/>
      <protection hidden="1" locked="0"/>
    </xf>
    <xf numFmtId="172" fontId="10" fillId="0" borderId="17" xfId="52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center" wrapText="1" shrinkToFit="1"/>
      <protection hidden="1" locked="0"/>
    </xf>
    <xf numFmtId="0" fontId="8" fillId="0" borderId="10" xfId="52" applyFont="1" applyBorder="1" applyAlignment="1">
      <alignment horizontal="left" vertical="center" wrapText="1" shrinkToFit="1"/>
      <protection/>
    </xf>
    <xf numFmtId="1" fontId="7" fillId="0" borderId="12" xfId="52" applyNumberFormat="1" applyFont="1" applyBorder="1" applyAlignment="1">
      <alignment horizontal="center" vertical="center"/>
      <protection/>
    </xf>
    <xf numFmtId="1" fontId="10" fillId="0" borderId="12" xfId="52" applyNumberFormat="1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vertical="center" wrapText="1" shrinkToFit="1"/>
      <protection/>
    </xf>
    <xf numFmtId="0" fontId="10" fillId="0" borderId="12" xfId="52" applyFont="1" applyBorder="1" applyAlignment="1">
      <alignment vertical="center" wrapText="1" shrinkToFit="1"/>
      <protection/>
    </xf>
    <xf numFmtId="0" fontId="10" fillId="34" borderId="10" xfId="52" applyFont="1" applyFill="1" applyBorder="1" applyAlignment="1">
      <alignment vertical="center" wrapText="1" shrinkToFit="1"/>
      <protection/>
    </xf>
    <xf numFmtId="0" fontId="18" fillId="0" borderId="0" xfId="0" applyFont="1" applyAlignment="1">
      <alignment horizontal="center" vertical="center"/>
    </xf>
    <xf numFmtId="0" fontId="9" fillId="0" borderId="0" xfId="52" applyFont="1" applyAlignment="1">
      <alignment horizontal="center" vertical="center" wrapText="1"/>
      <protection/>
    </xf>
    <xf numFmtId="2" fontId="9" fillId="0" borderId="12" xfId="52" applyNumberFormat="1" applyFont="1" applyFill="1" applyBorder="1" applyAlignment="1">
      <alignment horizontal="center" vertical="center" wrapText="1"/>
      <protection/>
    </xf>
    <xf numFmtId="0" fontId="8" fillId="34" borderId="12" xfId="52" applyFont="1" applyFill="1" applyBorder="1" applyAlignment="1">
      <alignment horizontal="left" vertical="center" wrapText="1" shrinkToFit="1"/>
      <protection/>
    </xf>
    <xf numFmtId="0" fontId="10" fillId="34" borderId="12" xfId="52" applyFont="1" applyFill="1" applyBorder="1" applyAlignment="1">
      <alignment horizontal="left" vertical="center" wrapText="1" shrinkToFit="1"/>
      <protection/>
    </xf>
    <xf numFmtId="2" fontId="7" fillId="0" borderId="12" xfId="52" applyNumberFormat="1" applyFont="1" applyFill="1" applyBorder="1" applyAlignment="1">
      <alignment horizontal="left" vertical="center" wrapText="1" shrinkToFit="1"/>
      <protection/>
    </xf>
    <xf numFmtId="49" fontId="7" fillId="0" borderId="12" xfId="55" applyNumberFormat="1" applyFont="1" applyFill="1" applyBorder="1" applyAlignment="1" applyProtection="1">
      <alignment horizontal="left" vertical="center" wrapText="1" shrinkToFit="1"/>
      <protection hidden="1" locked="0"/>
    </xf>
    <xf numFmtId="49" fontId="10" fillId="0" borderId="12" xfId="52" applyNumberFormat="1" applyFont="1" applyFill="1" applyBorder="1" applyAlignment="1">
      <alignment horizontal="left" vertical="center" wrapText="1" shrinkToFit="1"/>
      <protection/>
    </xf>
    <xf numFmtId="49" fontId="7" fillId="0" borderId="12" xfId="52" applyNumberFormat="1" applyFont="1" applyFill="1" applyBorder="1" applyAlignment="1">
      <alignment horizontal="left" vertical="center" wrapText="1" shrinkToFit="1"/>
      <protection/>
    </xf>
    <xf numFmtId="0" fontId="11" fillId="0" borderId="0" xfId="0" applyFont="1" applyAlignment="1">
      <alignment/>
    </xf>
    <xf numFmtId="2" fontId="8" fillId="0" borderId="10" xfId="52" applyNumberFormat="1" applyFont="1" applyFill="1" applyBorder="1" applyAlignment="1">
      <alignment horizontal="left" vertical="center" wrapText="1" shrinkToFit="1"/>
      <protection/>
    </xf>
    <xf numFmtId="2" fontId="8" fillId="0" borderId="12" xfId="52" applyNumberFormat="1" applyFont="1" applyFill="1" applyBorder="1" applyAlignment="1">
      <alignment horizontal="center" vertical="center" wrapText="1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left" vertical="center" wrapText="1" shrinkToFit="1"/>
      <protection hidden="1" locked="0"/>
    </xf>
    <xf numFmtId="49" fontId="11" fillId="0" borderId="20" xfId="55" applyNumberFormat="1" applyFont="1" applyFill="1" applyBorder="1" applyAlignment="1" applyProtection="1">
      <alignment horizontal="left" vertical="center" wrapText="1" shrinkToFit="1"/>
      <protection hidden="1" locked="0"/>
    </xf>
    <xf numFmtId="49" fontId="10" fillId="0" borderId="12" xfId="55" applyNumberFormat="1" applyFont="1" applyFill="1" applyBorder="1" applyAlignment="1" applyProtection="1">
      <alignment horizontal="left" vertical="center" wrapText="1" shrinkToFit="1"/>
      <protection hidden="1" locked="0"/>
    </xf>
    <xf numFmtId="49" fontId="10" fillId="0" borderId="12" xfId="55" applyNumberFormat="1" applyFont="1" applyFill="1" applyBorder="1" applyAlignment="1" applyProtection="1">
      <alignment horizontal="center" vertical="center" wrapText="1"/>
      <protection hidden="1" locked="0"/>
    </xf>
    <xf numFmtId="2" fontId="13" fillId="0" borderId="10" xfId="52" applyNumberFormat="1" applyFont="1" applyFill="1" applyBorder="1" applyAlignment="1">
      <alignment horizontal="center" vertical="center" wrapText="1"/>
      <protection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7" fillId="0" borderId="12" xfId="52" applyFont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horizontal="left" vertical="center" wrapText="1" shrinkToFit="1"/>
      <protection/>
    </xf>
    <xf numFmtId="0" fontId="7" fillId="34" borderId="10" xfId="52" applyFont="1" applyFill="1" applyBorder="1" applyAlignment="1">
      <alignment horizontal="left" vertical="center" wrapText="1" shrinkToFit="1"/>
      <protection/>
    </xf>
    <xf numFmtId="1" fontId="11" fillId="34" borderId="12" xfId="52" applyNumberFormat="1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vertical="center" wrapText="1" shrinkToFit="1"/>
      <protection/>
    </xf>
    <xf numFmtId="1" fontId="7" fillId="34" borderId="12" xfId="52" applyNumberFormat="1" applyFont="1" applyFill="1" applyBorder="1" applyAlignment="1">
      <alignment horizontal="center" vertical="center" wrapText="1"/>
      <protection/>
    </xf>
    <xf numFmtId="1" fontId="10" fillId="34" borderId="12" xfId="52" applyNumberFormat="1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/>
    </xf>
    <xf numFmtId="0" fontId="8" fillId="0" borderId="10" xfId="52" applyFont="1" applyFill="1" applyBorder="1" applyAlignment="1">
      <alignment vertical="center" wrapText="1" shrinkToFit="1"/>
      <protection/>
    </xf>
    <xf numFmtId="2" fontId="8" fillId="0" borderId="12" xfId="52" applyNumberFormat="1" applyFont="1" applyFill="1" applyBorder="1" applyAlignment="1">
      <alignment horizontal="left" vertical="center" wrapText="1"/>
      <protection/>
    </xf>
    <xf numFmtId="49" fontId="13" fillId="0" borderId="12" xfId="52" applyNumberFormat="1" applyFont="1" applyFill="1" applyBorder="1" applyAlignment="1">
      <alignment horizontal="center" vertical="center" wrapText="1"/>
      <protection/>
    </xf>
    <xf numFmtId="172" fontId="13" fillId="0" borderId="12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7" fillId="0" borderId="0" xfId="52" applyFont="1" applyFill="1" applyBorder="1" applyAlignment="1">
      <alignment horizontal="justify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49" fontId="11" fillId="0" borderId="0" xfId="52" applyNumberFormat="1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51" fillId="35" borderId="0" xfId="0" applyFont="1" applyFill="1" applyAlignment="1">
      <alignment horizontal="center" vertical="center"/>
    </xf>
    <xf numFmtId="0" fontId="7" fillId="33" borderId="10" xfId="52" applyFont="1" applyFill="1" applyBorder="1" applyAlignment="1">
      <alignment horizontal="left" vertical="center" wrapText="1" shrinkToFi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vertical="center" wrapText="1" shrinkToFit="1"/>
      <protection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49" fontId="7" fillId="33" borderId="11" xfId="55" applyNumberFormat="1" applyFont="1" applyFill="1" applyBorder="1" applyAlignment="1" applyProtection="1">
      <alignment horizontal="left" vertical="center" wrapText="1" shrinkToFit="1"/>
      <protection hidden="1" locked="0"/>
    </xf>
    <xf numFmtId="178" fontId="7" fillId="33" borderId="10" xfId="52" applyNumberFormat="1" applyFont="1" applyFill="1" applyBorder="1" applyAlignment="1">
      <alignment horizontal="left" vertical="center" wrapText="1" shrinkToFit="1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8" fillId="33" borderId="17" xfId="53" applyFont="1" applyFill="1" applyBorder="1" applyAlignment="1">
      <alignment horizontal="center" vertical="center" wrapText="1"/>
      <protection/>
    </xf>
    <xf numFmtId="49" fontId="8" fillId="33" borderId="17" xfId="53" applyNumberFormat="1" applyFont="1" applyFill="1" applyBorder="1" applyAlignment="1">
      <alignment horizontal="center" vertical="center" wrapText="1"/>
      <protection/>
    </xf>
    <xf numFmtId="172" fontId="8" fillId="33" borderId="17" xfId="5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8" fillId="33" borderId="12" xfId="53" applyFont="1" applyFill="1" applyBorder="1" applyAlignment="1">
      <alignment horizontal="left" vertical="center" wrapText="1"/>
      <protection/>
    </xf>
    <xf numFmtId="49" fontId="8" fillId="33" borderId="12" xfId="53" applyNumberFormat="1" applyFont="1" applyFill="1" applyBorder="1" applyAlignment="1">
      <alignment horizontal="center" vertical="center" wrapText="1"/>
      <protection/>
    </xf>
    <xf numFmtId="49" fontId="8" fillId="33" borderId="12" xfId="53" applyNumberFormat="1" applyFont="1" applyFill="1" applyBorder="1" applyAlignment="1">
      <alignment horizontal="center" vertical="center"/>
      <protection/>
    </xf>
    <xf numFmtId="0" fontId="7" fillId="33" borderId="12" xfId="53" applyFont="1" applyFill="1" applyBorder="1" applyAlignment="1">
      <alignment vertical="center"/>
      <protection/>
    </xf>
    <xf numFmtId="0" fontId="7" fillId="33" borderId="12" xfId="53" applyFont="1" applyFill="1" applyBorder="1" applyAlignment="1">
      <alignment horizontal="center" vertical="center"/>
      <protection/>
    </xf>
    <xf numFmtId="172" fontId="8" fillId="33" borderId="12" xfId="53" applyNumberFormat="1" applyFont="1" applyFill="1" applyBorder="1" applyAlignment="1">
      <alignment horizontal="center" vertical="center"/>
      <protection/>
    </xf>
    <xf numFmtId="0" fontId="9" fillId="33" borderId="12" xfId="53" applyFont="1" applyFill="1" applyBorder="1" applyAlignment="1">
      <alignment horizontal="left" vertical="center" wrapText="1"/>
      <protection/>
    </xf>
    <xf numFmtId="49" fontId="9" fillId="33" borderId="12" xfId="53" applyNumberFormat="1" applyFont="1" applyFill="1" applyBorder="1" applyAlignment="1">
      <alignment horizontal="center" vertical="center" wrapText="1"/>
      <protection/>
    </xf>
    <xf numFmtId="49" fontId="9" fillId="33" borderId="12" xfId="53" applyNumberFormat="1" applyFont="1" applyFill="1" applyBorder="1" applyAlignment="1">
      <alignment horizontal="center" vertical="center"/>
      <protection/>
    </xf>
    <xf numFmtId="172" fontId="9" fillId="33" borderId="12" xfId="53" applyNumberFormat="1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49" fontId="7" fillId="33" borderId="12" xfId="53" applyNumberFormat="1" applyFont="1" applyFill="1" applyBorder="1" applyAlignment="1">
      <alignment horizontal="center" vertical="center"/>
      <protection/>
    </xf>
    <xf numFmtId="172" fontId="7" fillId="33" borderId="12" xfId="53" applyNumberFormat="1" applyFont="1" applyFill="1" applyBorder="1" applyAlignment="1">
      <alignment horizontal="center" vertical="center"/>
      <protection/>
    </xf>
    <xf numFmtId="2" fontId="7" fillId="33" borderId="10" xfId="53" applyNumberFormat="1" applyFont="1" applyFill="1" applyBorder="1" applyAlignment="1">
      <alignment horizontal="left" vertical="center" wrapText="1"/>
      <protection/>
    </xf>
    <xf numFmtId="0" fontId="7" fillId="33" borderId="12" xfId="53" applyFont="1" applyFill="1" applyBorder="1" applyAlignment="1">
      <alignment horizontal="left" vertical="center" wrapText="1"/>
      <protection/>
    </xf>
    <xf numFmtId="2" fontId="10" fillId="33" borderId="10" xfId="53" applyNumberFormat="1" applyFont="1" applyFill="1" applyBorder="1" applyAlignment="1">
      <alignment horizontal="left" vertical="center" wrapText="1"/>
      <protection/>
    </xf>
    <xf numFmtId="49" fontId="10" fillId="33" borderId="12" xfId="53" applyNumberFormat="1" applyFont="1" applyFill="1" applyBorder="1" applyAlignment="1">
      <alignment horizontal="center" vertical="center"/>
      <protection/>
    </xf>
    <xf numFmtId="0" fontId="10" fillId="33" borderId="12" xfId="53" applyFont="1" applyFill="1" applyBorder="1" applyAlignment="1">
      <alignment horizontal="center" vertical="center"/>
      <protection/>
    </xf>
    <xf numFmtId="172" fontId="10" fillId="33" borderId="12" xfId="53" applyNumberFormat="1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1" fontId="7" fillId="33" borderId="12" xfId="53" applyNumberFormat="1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vertical="center" wrapText="1"/>
      <protection/>
    </xf>
    <xf numFmtId="1" fontId="10" fillId="33" borderId="12" xfId="53" applyNumberFormat="1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9" fillId="33" borderId="12" xfId="53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/>
    </xf>
    <xf numFmtId="0" fontId="11" fillId="33" borderId="10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>
      <alignment horizontal="left" vertical="center" wrapText="1"/>
      <protection/>
    </xf>
    <xf numFmtId="49" fontId="7" fillId="33" borderId="12" xfId="53" applyNumberFormat="1" applyFont="1" applyFill="1" applyBorder="1" applyAlignment="1">
      <alignment horizontal="center"/>
      <protection/>
    </xf>
    <xf numFmtId="1" fontId="7" fillId="33" borderId="12" xfId="53" applyNumberFormat="1" applyFont="1" applyFill="1" applyBorder="1" applyAlignment="1">
      <alignment horizontal="center"/>
      <protection/>
    </xf>
    <xf numFmtId="0" fontId="7" fillId="33" borderId="12" xfId="53" applyFont="1" applyFill="1" applyBorder="1" applyAlignment="1">
      <alignment horizontal="center"/>
      <protection/>
    </xf>
    <xf numFmtId="172" fontId="7" fillId="33" borderId="12" xfId="53" applyNumberFormat="1" applyFont="1" applyFill="1" applyBorder="1" applyAlignment="1">
      <alignment horizontal="center"/>
      <protection/>
    </xf>
    <xf numFmtId="49" fontId="2" fillId="33" borderId="0" xfId="53" applyNumberFormat="1" applyFont="1" applyFill="1">
      <alignment/>
      <protection/>
    </xf>
    <xf numFmtId="0" fontId="2" fillId="33" borderId="0" xfId="53" applyFont="1" applyFill="1">
      <alignment/>
      <protection/>
    </xf>
    <xf numFmtId="1" fontId="7" fillId="33" borderId="12" xfId="52" applyNumberFormat="1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>
      <alignment vertical="center" wrapText="1" shrinkToFit="1"/>
      <protection/>
    </xf>
    <xf numFmtId="1" fontId="10" fillId="33" borderId="12" xfId="52" applyNumberFormat="1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left" vertical="center" wrapText="1"/>
      <protection/>
    </xf>
    <xf numFmtId="0" fontId="9" fillId="33" borderId="12" xfId="53" applyFont="1" applyFill="1" applyBorder="1" applyAlignment="1">
      <alignment vertical="center"/>
      <protection/>
    </xf>
    <xf numFmtId="0" fontId="1" fillId="33" borderId="0" xfId="0" applyFont="1" applyFill="1" applyAlignment="1">
      <alignment/>
    </xf>
    <xf numFmtId="0" fontId="7" fillId="33" borderId="12" xfId="52" applyFont="1" applyFill="1" applyBorder="1" applyAlignment="1">
      <alignment horizontal="left" vertical="center" wrapText="1" shrinkToFit="1"/>
      <protection/>
    </xf>
    <xf numFmtId="0" fontId="10" fillId="33" borderId="10" xfId="52" applyFont="1" applyFill="1" applyBorder="1" applyAlignment="1">
      <alignment horizontal="left" vertical="center" wrapText="1" shrinkToFit="1"/>
      <protection/>
    </xf>
    <xf numFmtId="0" fontId="10" fillId="33" borderId="12" xfId="52" applyFont="1" applyFill="1" applyBorder="1" applyAlignment="1">
      <alignment horizontal="center" vertical="center" wrapText="1"/>
      <protection/>
    </xf>
    <xf numFmtId="0" fontId="7" fillId="33" borderId="12" xfId="53" applyFont="1" applyFill="1" applyBorder="1" applyAlignment="1">
      <alignment horizontal="left" vertical="center"/>
      <protection/>
    </xf>
    <xf numFmtId="1" fontId="8" fillId="33" borderId="12" xfId="53" applyNumberFormat="1" applyFont="1" applyFill="1" applyBorder="1" applyAlignment="1">
      <alignment horizontal="center" vertical="center"/>
      <protection/>
    </xf>
    <xf numFmtId="1" fontId="11" fillId="33" borderId="12" xfId="53" applyNumberFormat="1" applyFont="1" applyFill="1" applyBorder="1" applyAlignment="1">
      <alignment horizontal="center" vertical="center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8" fillId="33" borderId="12" xfId="53" applyFont="1" applyFill="1" applyBorder="1" applyAlignment="1">
      <alignment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2" fontId="7" fillId="33" borderId="12" xfId="53" applyNumberFormat="1" applyFont="1" applyFill="1" applyBorder="1" applyAlignment="1">
      <alignment horizontal="center" vertical="center"/>
      <protection/>
    </xf>
    <xf numFmtId="0" fontId="7" fillId="33" borderId="12" xfId="53" applyFont="1" applyFill="1" applyBorder="1" applyAlignment="1">
      <alignment horizontal="center" vertical="center" wrapText="1"/>
      <protection/>
    </xf>
    <xf numFmtId="2" fontId="10" fillId="33" borderId="12" xfId="53" applyNumberFormat="1" applyFont="1" applyFill="1" applyBorder="1" applyAlignment="1">
      <alignment horizontal="center" vertical="center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49" fontId="7" fillId="33" borderId="12" xfId="53" applyNumberFormat="1" applyFont="1" applyFill="1" applyBorder="1" applyAlignment="1">
      <alignment horizontal="center" vertical="center" wrapText="1"/>
      <protection/>
    </xf>
    <xf numFmtId="49" fontId="11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2" xfId="53" applyNumberFormat="1" applyFont="1" applyFill="1" applyBorder="1" applyAlignment="1">
      <alignment horizontal="center" vertical="center" wrapText="1"/>
      <protection/>
    </xf>
    <xf numFmtId="49" fontId="52" fillId="33" borderId="12" xfId="53" applyNumberFormat="1" applyFont="1" applyFill="1" applyBorder="1" applyAlignment="1">
      <alignment horizontal="center" vertical="center"/>
      <protection/>
    </xf>
    <xf numFmtId="49" fontId="52" fillId="33" borderId="12" xfId="52" applyNumberFormat="1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49" fontId="10" fillId="33" borderId="12" xfId="53" applyNumberFormat="1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78" fontId="11" fillId="33" borderId="14" xfId="55" applyNumberFormat="1" applyFont="1" applyFill="1" applyBorder="1" applyAlignment="1" applyProtection="1">
      <alignment horizontal="left" vertical="center" wrapText="1"/>
      <protection hidden="1" locked="0"/>
    </xf>
    <xf numFmtId="49" fontId="11" fillId="33" borderId="14" xfId="55" applyNumberFormat="1" applyFont="1" applyFill="1" applyBorder="1" applyAlignment="1" applyProtection="1">
      <alignment horizontal="left" vertical="center" wrapText="1"/>
      <protection hidden="1" locked="0"/>
    </xf>
    <xf numFmtId="49" fontId="10" fillId="33" borderId="18" xfId="53" applyNumberFormat="1" applyFont="1" applyFill="1" applyBorder="1" applyAlignment="1">
      <alignment horizontal="left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72" fontId="10" fillId="33" borderId="12" xfId="53" applyNumberFormat="1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left" vertical="center" wrapText="1" shrinkToFit="1"/>
      <protection/>
    </xf>
    <xf numFmtId="0" fontId="12" fillId="33" borderId="10" xfId="53" applyFont="1" applyFill="1" applyBorder="1" applyAlignment="1">
      <alignment horizontal="left" vertical="center" wrapText="1" shrinkToFit="1"/>
      <protection/>
    </xf>
    <xf numFmtId="2" fontId="7" fillId="33" borderId="10" xfId="53" applyNumberFormat="1" applyFont="1" applyFill="1" applyBorder="1" applyAlignment="1">
      <alignment vertical="center" wrapText="1" shrinkToFit="1"/>
      <protection/>
    </xf>
    <xf numFmtId="0" fontId="7" fillId="33" borderId="10" xfId="53" applyFont="1" applyFill="1" applyBorder="1" applyAlignment="1">
      <alignment horizontal="center" vertical="center"/>
      <protection/>
    </xf>
    <xf numFmtId="2" fontId="7" fillId="33" borderId="10" xfId="53" applyNumberFormat="1" applyFont="1" applyFill="1" applyBorder="1" applyAlignment="1">
      <alignment vertical="center" wrapText="1"/>
      <protection/>
    </xf>
    <xf numFmtId="0" fontId="10" fillId="33" borderId="12" xfId="53" applyFont="1" applyFill="1" applyBorder="1" applyAlignment="1">
      <alignment vertical="center" wrapText="1"/>
      <protection/>
    </xf>
    <xf numFmtId="2" fontId="7" fillId="33" borderId="12" xfId="53" applyNumberFormat="1" applyFont="1" applyFill="1" applyBorder="1" applyAlignment="1">
      <alignment vertical="center" wrapText="1"/>
      <protection/>
    </xf>
    <xf numFmtId="49" fontId="7" fillId="33" borderId="12" xfId="55" applyNumberFormat="1" applyFont="1" applyFill="1" applyBorder="1" applyAlignment="1" applyProtection="1">
      <alignment vertical="center" wrapText="1"/>
      <protection hidden="1" locked="0"/>
    </xf>
    <xf numFmtId="49" fontId="10" fillId="33" borderId="12" xfId="53" applyNumberFormat="1" applyFont="1" applyFill="1" applyBorder="1" applyAlignment="1">
      <alignment horizontal="left" vertical="center" wrapText="1"/>
      <protection/>
    </xf>
    <xf numFmtId="49" fontId="7" fillId="33" borderId="12" xfId="53" applyNumberFormat="1" applyFont="1" applyFill="1" applyBorder="1" applyAlignment="1">
      <alignment vertical="center" wrapText="1"/>
      <protection/>
    </xf>
    <xf numFmtId="49" fontId="10" fillId="33" borderId="10" xfId="53" applyNumberFormat="1" applyFont="1" applyFill="1" applyBorder="1" applyAlignment="1">
      <alignment vertical="center" wrapText="1"/>
      <protection/>
    </xf>
    <xf numFmtId="11" fontId="7" fillId="33" borderId="10" xfId="52" applyNumberFormat="1" applyFont="1" applyFill="1" applyBorder="1" applyAlignment="1">
      <alignment horizontal="left" vertical="center" wrapText="1" shrinkToFit="1"/>
      <protection/>
    </xf>
    <xf numFmtId="11" fontId="7" fillId="33" borderId="10" xfId="53" applyNumberFormat="1" applyFont="1" applyFill="1" applyBorder="1" applyAlignment="1">
      <alignment horizontal="left" vertical="center" wrapText="1"/>
      <protection/>
    </xf>
    <xf numFmtId="49" fontId="7" fillId="33" borderId="14" xfId="55" applyNumberFormat="1" applyFont="1" applyFill="1" applyBorder="1" applyAlignment="1" applyProtection="1">
      <alignment horizontal="left" vertical="center" wrapText="1"/>
      <protection hidden="1" locked="0"/>
    </xf>
    <xf numFmtId="49" fontId="10" fillId="33" borderId="10" xfId="53" applyNumberFormat="1" applyFont="1" applyFill="1" applyBorder="1" applyAlignment="1">
      <alignment horizontal="left" vertical="center" wrapText="1"/>
      <protection/>
    </xf>
    <xf numFmtId="2" fontId="7" fillId="33" borderId="16" xfId="53" applyNumberFormat="1" applyFont="1" applyFill="1" applyBorder="1" applyAlignment="1">
      <alignment horizontal="left" vertical="center" wrapText="1"/>
      <protection/>
    </xf>
    <xf numFmtId="49" fontId="10" fillId="33" borderId="16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left" vertical="center" wrapText="1"/>
      <protection/>
    </xf>
    <xf numFmtId="0" fontId="6" fillId="33" borderId="0" xfId="0" applyFont="1" applyFill="1" applyAlignment="1">
      <alignment/>
    </xf>
    <xf numFmtId="172" fontId="7" fillId="33" borderId="15" xfId="53" applyNumberFormat="1" applyFont="1" applyFill="1" applyBorder="1" applyAlignment="1">
      <alignment horizontal="center" vertical="center" wrapText="1"/>
      <protection/>
    </xf>
    <xf numFmtId="2" fontId="7" fillId="33" borderId="17" xfId="53" applyNumberFormat="1" applyFont="1" applyFill="1" applyBorder="1" applyAlignment="1">
      <alignment horizontal="center" vertical="center"/>
      <protection/>
    </xf>
    <xf numFmtId="49" fontId="7" fillId="33" borderId="13" xfId="55" applyNumberFormat="1" applyFont="1" applyFill="1" applyBorder="1" applyAlignment="1" applyProtection="1">
      <alignment horizontal="center" vertical="center" wrapText="1"/>
      <protection hidden="1" locked="0"/>
    </xf>
    <xf numFmtId="172" fontId="7" fillId="33" borderId="17" xfId="53" applyNumberFormat="1" applyFont="1" applyFill="1" applyBorder="1" applyAlignment="1">
      <alignment horizontal="center" vertical="center" wrapText="1"/>
      <protection/>
    </xf>
    <xf numFmtId="2" fontId="10" fillId="33" borderId="17" xfId="53" applyNumberFormat="1" applyFont="1" applyFill="1" applyBorder="1" applyAlignment="1">
      <alignment horizontal="center" vertical="center"/>
      <protection/>
    </xf>
    <xf numFmtId="49" fontId="7" fillId="33" borderId="10" xfId="55" applyNumberFormat="1" applyFont="1" applyFill="1" applyBorder="1" applyAlignment="1" applyProtection="1">
      <alignment horizontal="center" vertical="center" wrapText="1"/>
      <protection hidden="1" locked="0"/>
    </xf>
    <xf numFmtId="49" fontId="10" fillId="33" borderId="10" xfId="55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6" xfId="53" applyNumberFormat="1" applyFont="1" applyFill="1" applyBorder="1" applyAlignment="1">
      <alignment horizontal="left" vertical="center" wrapText="1"/>
      <protection/>
    </xf>
    <xf numFmtId="49" fontId="10" fillId="33" borderId="10" xfId="55" applyNumberFormat="1" applyFont="1" applyFill="1" applyBorder="1" applyAlignment="1" applyProtection="1">
      <alignment horizontal="left" vertical="center" wrapText="1"/>
      <protection hidden="1" locked="0"/>
    </xf>
    <xf numFmtId="49" fontId="7" fillId="33" borderId="12" xfId="55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6" xfId="55" applyNumberFormat="1" applyFont="1" applyFill="1" applyBorder="1" applyAlignment="1" applyProtection="1">
      <alignment horizontal="left" vertical="center" wrapText="1"/>
      <protection hidden="1" locked="0"/>
    </xf>
    <xf numFmtId="49" fontId="9" fillId="33" borderId="10" xfId="53" applyNumberFormat="1" applyFont="1" applyFill="1" applyBorder="1" applyAlignment="1">
      <alignment horizontal="left" vertical="center" wrapText="1"/>
      <protection/>
    </xf>
    <xf numFmtId="2" fontId="9" fillId="33" borderId="12" xfId="53" applyNumberFormat="1" applyFont="1" applyFill="1" applyBorder="1" applyAlignment="1">
      <alignment horizontal="left" vertical="center"/>
      <protection/>
    </xf>
    <xf numFmtId="172" fontId="9" fillId="33" borderId="12" xfId="53" applyNumberFormat="1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vertical="center"/>
      <protection/>
    </xf>
    <xf numFmtId="49" fontId="7" fillId="33" borderId="19" xfId="55" applyNumberFormat="1" applyFont="1" applyFill="1" applyBorder="1" applyAlignment="1" applyProtection="1">
      <alignment horizontal="left" vertical="center" wrapText="1"/>
      <protection hidden="1" locked="0"/>
    </xf>
    <xf numFmtId="172" fontId="10" fillId="33" borderId="17" xfId="53" applyNumberFormat="1" applyFont="1" applyFill="1" applyBorder="1" applyAlignment="1">
      <alignment horizontal="center" vertical="center" wrapText="1"/>
      <protection/>
    </xf>
    <xf numFmtId="49" fontId="7" fillId="33" borderId="10" xfId="55" applyNumberFormat="1" applyFont="1" applyFill="1" applyBorder="1" applyAlignment="1" applyProtection="1">
      <alignment horizontal="left" vertical="center" wrapText="1"/>
      <protection hidden="1" locked="0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11" fillId="35" borderId="0" xfId="0" applyFont="1" applyFill="1" applyAlignment="1">
      <alignment/>
    </xf>
    <xf numFmtId="2" fontId="7" fillId="33" borderId="12" xfId="52" applyNumberFormat="1" applyFont="1" applyFill="1" applyBorder="1" applyAlignment="1">
      <alignment horizontal="center" vertical="center" wrapText="1"/>
      <protection/>
    </xf>
    <xf numFmtId="49" fontId="11" fillId="33" borderId="11" xfId="55" applyNumberFormat="1" applyFont="1" applyFill="1" applyBorder="1" applyAlignment="1" applyProtection="1">
      <alignment horizontal="left" vertical="center" wrapText="1" shrinkToFit="1"/>
      <protection hidden="1" locked="0"/>
    </xf>
    <xf numFmtId="2" fontId="10" fillId="33" borderId="12" xfId="52" applyNumberFormat="1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top" wrapText="1"/>
      <protection/>
    </xf>
    <xf numFmtId="0" fontId="7" fillId="0" borderId="0" xfId="52" applyFont="1" applyAlignment="1">
      <alignment horizontal="left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1" xfId="52" applyFont="1" applyBorder="1" applyAlignment="1">
      <alignment horizontal="left" vertical="center" wrapText="1"/>
      <protection/>
    </xf>
    <xf numFmtId="0" fontId="8" fillId="0" borderId="22" xfId="52" applyFont="1" applyBorder="1" applyAlignment="1">
      <alignment horizontal="left" vertical="center" wrapText="1"/>
      <protection/>
    </xf>
    <xf numFmtId="49" fontId="16" fillId="0" borderId="0" xfId="52" applyNumberFormat="1" applyFont="1" applyFill="1" applyBorder="1" applyAlignment="1">
      <alignment horizontal="left" vertical="center" wrapText="1"/>
      <protection/>
    </xf>
    <xf numFmtId="0" fontId="14" fillId="0" borderId="0" xfId="52" applyFont="1" applyAlignment="1">
      <alignment vertical="center" wrapText="1"/>
      <protection/>
    </xf>
    <xf numFmtId="2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расх.3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8.8515625" style="13" customWidth="1"/>
    <col min="2" max="2" width="4.7109375" style="13" customWidth="1"/>
    <col min="3" max="3" width="4.421875" style="13" customWidth="1"/>
    <col min="4" max="4" width="12.28125" style="13" customWidth="1"/>
    <col min="5" max="5" width="6.28125" style="43" customWidth="1"/>
    <col min="6" max="6" width="10.421875" style="13" customWidth="1"/>
    <col min="7" max="7" width="9.140625" style="0" hidden="1" customWidth="1"/>
  </cols>
  <sheetData>
    <row r="1" spans="1:6" ht="15">
      <c r="A1" s="1"/>
      <c r="B1" s="14"/>
      <c r="C1" s="15"/>
      <c r="D1" s="16" t="s">
        <v>101</v>
      </c>
      <c r="E1" s="17"/>
      <c r="F1" s="18"/>
    </row>
    <row r="2" spans="1:6" ht="53.25" customHeight="1">
      <c r="A2" s="1"/>
      <c r="B2" s="14"/>
      <c r="C2" s="281" t="s">
        <v>98</v>
      </c>
      <c r="D2" s="281"/>
      <c r="E2" s="281"/>
      <c r="F2" s="281"/>
    </row>
    <row r="3" spans="1:6" ht="183.75" customHeight="1">
      <c r="A3" s="1"/>
      <c r="B3" s="14"/>
      <c r="C3" s="281" t="s">
        <v>350</v>
      </c>
      <c r="D3" s="281"/>
      <c r="E3" s="281"/>
      <c r="F3" s="281"/>
    </row>
    <row r="4" spans="1:6" ht="66.75" customHeight="1">
      <c r="A4" s="282" t="s">
        <v>93</v>
      </c>
      <c r="B4" s="282"/>
      <c r="C4" s="282"/>
      <c r="D4" s="282"/>
      <c r="E4" s="282"/>
      <c r="F4" s="282"/>
    </row>
    <row r="5" spans="1:6" ht="15.75" customHeight="1">
      <c r="A5" s="1"/>
      <c r="B5" s="14"/>
      <c r="C5" s="14"/>
      <c r="D5" s="1"/>
      <c r="E5" s="14"/>
      <c r="F5" s="19"/>
    </row>
    <row r="6" spans="1:6" s="169" customFormat="1" ht="38.25">
      <c r="A6" s="165" t="s">
        <v>102</v>
      </c>
      <c r="B6" s="166" t="s">
        <v>103</v>
      </c>
      <c r="C6" s="167" t="s">
        <v>104</v>
      </c>
      <c r="D6" s="167" t="s">
        <v>105</v>
      </c>
      <c r="E6" s="167" t="s">
        <v>106</v>
      </c>
      <c r="F6" s="168" t="s">
        <v>107</v>
      </c>
    </row>
    <row r="7" spans="1:6" s="169" customFormat="1" ht="15">
      <c r="A7" s="170" t="s">
        <v>108</v>
      </c>
      <c r="B7" s="171" t="s">
        <v>109</v>
      </c>
      <c r="C7" s="172"/>
      <c r="D7" s="173"/>
      <c r="E7" s="174"/>
      <c r="F7" s="175">
        <f>SUM(F8,F14,F24,F47,F53)</f>
        <v>37030.7</v>
      </c>
    </row>
    <row r="8" spans="1:6" s="169" customFormat="1" ht="38.25">
      <c r="A8" s="176" t="s">
        <v>110</v>
      </c>
      <c r="B8" s="177" t="s">
        <v>109</v>
      </c>
      <c r="C8" s="178" t="s">
        <v>111</v>
      </c>
      <c r="D8" s="171"/>
      <c r="E8" s="171"/>
      <c r="F8" s="179">
        <f>F9</f>
        <v>1396</v>
      </c>
    </row>
    <row r="9" spans="1:6" s="169" customFormat="1" ht="43.5" customHeight="1">
      <c r="A9" s="180" t="s">
        <v>112</v>
      </c>
      <c r="B9" s="181" t="s">
        <v>109</v>
      </c>
      <c r="C9" s="181" t="s">
        <v>111</v>
      </c>
      <c r="D9" s="174" t="s">
        <v>113</v>
      </c>
      <c r="E9" s="174"/>
      <c r="F9" s="182">
        <f>F10</f>
        <v>1396</v>
      </c>
    </row>
    <row r="10" spans="1:6" s="169" customFormat="1" ht="63.75">
      <c r="A10" s="183" t="s">
        <v>311</v>
      </c>
      <c r="B10" s="181" t="s">
        <v>109</v>
      </c>
      <c r="C10" s="181" t="s">
        <v>111</v>
      </c>
      <c r="D10" s="174" t="s">
        <v>114</v>
      </c>
      <c r="E10" s="174"/>
      <c r="F10" s="182">
        <f>F11</f>
        <v>1396</v>
      </c>
    </row>
    <row r="11" spans="1:6" s="169" customFormat="1" ht="44.25" customHeight="1">
      <c r="A11" s="184" t="s">
        <v>115</v>
      </c>
      <c r="B11" s="181" t="s">
        <v>109</v>
      </c>
      <c r="C11" s="181" t="s">
        <v>111</v>
      </c>
      <c r="D11" s="174" t="s">
        <v>116</v>
      </c>
      <c r="E11" s="174"/>
      <c r="F11" s="182">
        <f>F12</f>
        <v>1396</v>
      </c>
    </row>
    <row r="12" spans="1:6" s="169" customFormat="1" ht="63.75">
      <c r="A12" s="180" t="s">
        <v>117</v>
      </c>
      <c r="B12" s="181" t="s">
        <v>109</v>
      </c>
      <c r="C12" s="181" t="s">
        <v>111</v>
      </c>
      <c r="D12" s="174" t="s">
        <v>116</v>
      </c>
      <c r="E12" s="174">
        <v>100</v>
      </c>
      <c r="F12" s="182">
        <f>F13</f>
        <v>1396</v>
      </c>
    </row>
    <row r="13" spans="1:6" s="169" customFormat="1" ht="25.5">
      <c r="A13" s="185" t="s">
        <v>118</v>
      </c>
      <c r="B13" s="186" t="s">
        <v>109</v>
      </c>
      <c r="C13" s="186" t="s">
        <v>111</v>
      </c>
      <c r="D13" s="187" t="s">
        <v>116</v>
      </c>
      <c r="E13" s="187">
        <v>120</v>
      </c>
      <c r="F13" s="188">
        <v>1396</v>
      </c>
    </row>
    <row r="14" spans="1:6" s="169" customFormat="1" ht="45" customHeight="1">
      <c r="A14" s="189" t="s">
        <v>119</v>
      </c>
      <c r="B14" s="181" t="s">
        <v>109</v>
      </c>
      <c r="C14" s="181" t="s">
        <v>120</v>
      </c>
      <c r="D14" s="174"/>
      <c r="E14" s="174"/>
      <c r="F14" s="182">
        <f>SUM(F15)</f>
        <v>251</v>
      </c>
    </row>
    <row r="15" spans="1:6" s="169" customFormat="1" ht="25.5">
      <c r="A15" s="190" t="s">
        <v>121</v>
      </c>
      <c r="B15" s="181" t="s">
        <v>109</v>
      </c>
      <c r="C15" s="181" t="s">
        <v>120</v>
      </c>
      <c r="D15" s="191" t="s">
        <v>122</v>
      </c>
      <c r="E15" s="191"/>
      <c r="F15" s="182">
        <f>SUM(F16,F21)</f>
        <v>251</v>
      </c>
    </row>
    <row r="16" spans="1:6" s="169" customFormat="1" ht="15">
      <c r="A16" s="190" t="s">
        <v>123</v>
      </c>
      <c r="B16" s="181" t="s">
        <v>109</v>
      </c>
      <c r="C16" s="181" t="s">
        <v>120</v>
      </c>
      <c r="D16" s="191" t="s">
        <v>124</v>
      </c>
      <c r="E16" s="191"/>
      <c r="F16" s="182">
        <f>SUM(F17,F19)</f>
        <v>51</v>
      </c>
    </row>
    <row r="17" spans="1:6" s="169" customFormat="1" ht="25.5">
      <c r="A17" s="190" t="s">
        <v>125</v>
      </c>
      <c r="B17" s="181" t="s">
        <v>109</v>
      </c>
      <c r="C17" s="181" t="s">
        <v>120</v>
      </c>
      <c r="D17" s="191" t="s">
        <v>124</v>
      </c>
      <c r="E17" s="191">
        <v>200</v>
      </c>
      <c r="F17" s="182">
        <f>SUM(F18)</f>
        <v>50</v>
      </c>
    </row>
    <row r="18" spans="1:6" s="169" customFormat="1" ht="25.5">
      <c r="A18" s="192" t="s">
        <v>126</v>
      </c>
      <c r="B18" s="186" t="s">
        <v>109</v>
      </c>
      <c r="C18" s="186" t="s">
        <v>120</v>
      </c>
      <c r="D18" s="193" t="s">
        <v>124</v>
      </c>
      <c r="E18" s="193">
        <v>240</v>
      </c>
      <c r="F18" s="188">
        <v>50</v>
      </c>
    </row>
    <row r="19" spans="1:6" s="169" customFormat="1" ht="15">
      <c r="A19" s="180" t="s">
        <v>127</v>
      </c>
      <c r="B19" s="181" t="s">
        <v>109</v>
      </c>
      <c r="C19" s="181" t="s">
        <v>120</v>
      </c>
      <c r="D19" s="191" t="s">
        <v>124</v>
      </c>
      <c r="E19" s="191">
        <v>800</v>
      </c>
      <c r="F19" s="182">
        <f>F20</f>
        <v>1</v>
      </c>
    </row>
    <row r="20" spans="1:6" s="169" customFormat="1" ht="15">
      <c r="A20" s="194" t="s">
        <v>128</v>
      </c>
      <c r="B20" s="186" t="s">
        <v>109</v>
      </c>
      <c r="C20" s="186" t="s">
        <v>120</v>
      </c>
      <c r="D20" s="193" t="s">
        <v>124</v>
      </c>
      <c r="E20" s="193">
        <v>850</v>
      </c>
      <c r="F20" s="188">
        <v>1</v>
      </c>
    </row>
    <row r="21" spans="1:6" s="169" customFormat="1" ht="38.25">
      <c r="A21" s="190" t="s">
        <v>129</v>
      </c>
      <c r="B21" s="181" t="s">
        <v>109</v>
      </c>
      <c r="C21" s="181" t="s">
        <v>120</v>
      </c>
      <c r="D21" s="191" t="s">
        <v>130</v>
      </c>
      <c r="E21" s="191"/>
      <c r="F21" s="182">
        <f>F22</f>
        <v>200</v>
      </c>
    </row>
    <row r="22" spans="1:6" s="169" customFormat="1" ht="15">
      <c r="A22" s="190" t="s">
        <v>131</v>
      </c>
      <c r="B22" s="181" t="s">
        <v>109</v>
      </c>
      <c r="C22" s="181" t="s">
        <v>120</v>
      </c>
      <c r="D22" s="191" t="s">
        <v>130</v>
      </c>
      <c r="E22" s="191">
        <v>500</v>
      </c>
      <c r="F22" s="182">
        <f>F23</f>
        <v>200</v>
      </c>
    </row>
    <row r="23" spans="1:6" s="169" customFormat="1" ht="15">
      <c r="A23" s="192" t="s">
        <v>132</v>
      </c>
      <c r="B23" s="186" t="s">
        <v>109</v>
      </c>
      <c r="C23" s="186" t="s">
        <v>120</v>
      </c>
      <c r="D23" s="193" t="s">
        <v>130</v>
      </c>
      <c r="E23" s="193">
        <v>540</v>
      </c>
      <c r="F23" s="188">
        <v>200</v>
      </c>
    </row>
    <row r="24" spans="1:6" s="196" customFormat="1" ht="51">
      <c r="A24" s="189" t="s">
        <v>133</v>
      </c>
      <c r="B24" s="178" t="s">
        <v>109</v>
      </c>
      <c r="C24" s="178" t="s">
        <v>134</v>
      </c>
      <c r="D24" s="195"/>
      <c r="E24" s="195"/>
      <c r="F24" s="179">
        <f>SUM(F25,F40)</f>
        <v>27189.8</v>
      </c>
    </row>
    <row r="25" spans="1:6" s="169" customFormat="1" ht="38.25">
      <c r="A25" s="180" t="s">
        <v>112</v>
      </c>
      <c r="B25" s="181" t="s">
        <v>109</v>
      </c>
      <c r="C25" s="181" t="s">
        <v>134</v>
      </c>
      <c r="D25" s="174" t="s">
        <v>113</v>
      </c>
      <c r="E25" s="174"/>
      <c r="F25" s="182">
        <f>SUM(F26)</f>
        <v>26567</v>
      </c>
    </row>
    <row r="26" spans="1:6" s="169" customFormat="1" ht="63.75">
      <c r="A26" s="197" t="s">
        <v>311</v>
      </c>
      <c r="B26" s="181" t="s">
        <v>109</v>
      </c>
      <c r="C26" s="181" t="s">
        <v>134</v>
      </c>
      <c r="D26" s="173" t="s">
        <v>114</v>
      </c>
      <c r="E26" s="174"/>
      <c r="F26" s="182">
        <f>SUM(F27,F37,F34)</f>
        <v>26567</v>
      </c>
    </row>
    <row r="27" spans="1:6" s="169" customFormat="1" ht="29.25" customHeight="1">
      <c r="A27" s="180" t="s">
        <v>135</v>
      </c>
      <c r="B27" s="181" t="s">
        <v>109</v>
      </c>
      <c r="C27" s="181" t="s">
        <v>134</v>
      </c>
      <c r="D27" s="191" t="s">
        <v>136</v>
      </c>
      <c r="E27" s="191"/>
      <c r="F27" s="182">
        <f>F28+F30+F32</f>
        <v>24235</v>
      </c>
    </row>
    <row r="28" spans="1:6" s="169" customFormat="1" ht="63.75">
      <c r="A28" s="190" t="s">
        <v>117</v>
      </c>
      <c r="B28" s="181" t="s">
        <v>109</v>
      </c>
      <c r="C28" s="181" t="s">
        <v>134</v>
      </c>
      <c r="D28" s="191" t="s">
        <v>136</v>
      </c>
      <c r="E28" s="191">
        <v>100</v>
      </c>
      <c r="F28" s="182">
        <f>F29</f>
        <v>21128</v>
      </c>
    </row>
    <row r="29" spans="1:6" s="169" customFormat="1" ht="25.5">
      <c r="A29" s="192" t="s">
        <v>118</v>
      </c>
      <c r="B29" s="186" t="s">
        <v>109</v>
      </c>
      <c r="C29" s="186" t="s">
        <v>134</v>
      </c>
      <c r="D29" s="193" t="s">
        <v>136</v>
      </c>
      <c r="E29" s="193">
        <v>120</v>
      </c>
      <c r="F29" s="188">
        <v>21128</v>
      </c>
    </row>
    <row r="30" spans="1:6" s="169" customFormat="1" ht="25.5">
      <c r="A30" s="183" t="s">
        <v>125</v>
      </c>
      <c r="B30" s="181" t="s">
        <v>109</v>
      </c>
      <c r="C30" s="181" t="s">
        <v>134</v>
      </c>
      <c r="D30" s="191" t="s">
        <v>136</v>
      </c>
      <c r="E30" s="191">
        <v>200</v>
      </c>
      <c r="F30" s="182">
        <f>F31</f>
        <v>2907</v>
      </c>
    </row>
    <row r="31" spans="1:6" s="169" customFormat="1" ht="25.5">
      <c r="A31" s="198" t="s">
        <v>126</v>
      </c>
      <c r="B31" s="181" t="s">
        <v>109</v>
      </c>
      <c r="C31" s="181" t="s">
        <v>134</v>
      </c>
      <c r="D31" s="193" t="s">
        <v>136</v>
      </c>
      <c r="E31" s="193">
        <v>240</v>
      </c>
      <c r="F31" s="188">
        <v>2907</v>
      </c>
    </row>
    <row r="32" spans="1:6" s="169" customFormat="1" ht="15">
      <c r="A32" s="180" t="s">
        <v>127</v>
      </c>
      <c r="B32" s="181" t="s">
        <v>109</v>
      </c>
      <c r="C32" s="181" t="s">
        <v>134</v>
      </c>
      <c r="D32" s="191" t="s">
        <v>136</v>
      </c>
      <c r="E32" s="191">
        <v>800</v>
      </c>
      <c r="F32" s="182">
        <f>F33</f>
        <v>200</v>
      </c>
    </row>
    <row r="33" spans="1:6" s="169" customFormat="1" ht="15">
      <c r="A33" s="185" t="s">
        <v>128</v>
      </c>
      <c r="B33" s="186" t="s">
        <v>109</v>
      </c>
      <c r="C33" s="186" t="s">
        <v>134</v>
      </c>
      <c r="D33" s="193" t="s">
        <v>136</v>
      </c>
      <c r="E33" s="193">
        <v>850</v>
      </c>
      <c r="F33" s="188">
        <v>200</v>
      </c>
    </row>
    <row r="34" spans="1:6" s="169" customFormat="1" ht="29.25" customHeight="1">
      <c r="A34" s="183" t="s">
        <v>137</v>
      </c>
      <c r="B34" s="181" t="s">
        <v>109</v>
      </c>
      <c r="C34" s="181" t="s">
        <v>134</v>
      </c>
      <c r="D34" s="174" t="s">
        <v>138</v>
      </c>
      <c r="E34" s="174"/>
      <c r="F34" s="182">
        <f>F35</f>
        <v>1600</v>
      </c>
    </row>
    <row r="35" spans="1:6" s="169" customFormat="1" ht="25.5">
      <c r="A35" s="180" t="s">
        <v>125</v>
      </c>
      <c r="B35" s="181" t="s">
        <v>109</v>
      </c>
      <c r="C35" s="181" t="s">
        <v>134</v>
      </c>
      <c r="D35" s="174" t="s">
        <v>138</v>
      </c>
      <c r="E35" s="174">
        <v>200</v>
      </c>
      <c r="F35" s="182">
        <f>F36</f>
        <v>1600</v>
      </c>
    </row>
    <row r="36" spans="1:6" s="169" customFormat="1" ht="25.5">
      <c r="A36" s="194" t="s">
        <v>126</v>
      </c>
      <c r="B36" s="186" t="s">
        <v>109</v>
      </c>
      <c r="C36" s="186" t="s">
        <v>134</v>
      </c>
      <c r="D36" s="187" t="s">
        <v>138</v>
      </c>
      <c r="E36" s="187">
        <v>240</v>
      </c>
      <c r="F36" s="188">
        <v>1600</v>
      </c>
    </row>
    <row r="37" spans="1:6" s="169" customFormat="1" ht="51">
      <c r="A37" s="180" t="s">
        <v>139</v>
      </c>
      <c r="B37" s="181" t="s">
        <v>109</v>
      </c>
      <c r="C37" s="181" t="s">
        <v>134</v>
      </c>
      <c r="D37" s="174" t="s">
        <v>140</v>
      </c>
      <c r="E37" s="174"/>
      <c r="F37" s="182">
        <f>F38</f>
        <v>732</v>
      </c>
    </row>
    <row r="38" spans="1:6" s="169" customFormat="1" ht="15">
      <c r="A38" s="190" t="s">
        <v>131</v>
      </c>
      <c r="B38" s="181" t="s">
        <v>109</v>
      </c>
      <c r="C38" s="181" t="s">
        <v>134</v>
      </c>
      <c r="D38" s="174" t="s">
        <v>140</v>
      </c>
      <c r="E38" s="174">
        <v>500</v>
      </c>
      <c r="F38" s="182">
        <f>SUM(F39)</f>
        <v>732</v>
      </c>
    </row>
    <row r="39" spans="1:6" s="169" customFormat="1" ht="15">
      <c r="A39" s="192" t="s">
        <v>132</v>
      </c>
      <c r="B39" s="186" t="s">
        <v>109</v>
      </c>
      <c r="C39" s="186" t="s">
        <v>134</v>
      </c>
      <c r="D39" s="187" t="s">
        <v>140</v>
      </c>
      <c r="E39" s="187">
        <v>540</v>
      </c>
      <c r="F39" s="188">
        <v>732</v>
      </c>
    </row>
    <row r="40" spans="1:7" s="204" customFormat="1" ht="29.25" customHeight="1">
      <c r="A40" s="190" t="s">
        <v>121</v>
      </c>
      <c r="B40" s="199" t="s">
        <v>109</v>
      </c>
      <c r="C40" s="199" t="s">
        <v>134</v>
      </c>
      <c r="D40" s="200" t="s">
        <v>122</v>
      </c>
      <c r="E40" s="201"/>
      <c r="F40" s="202">
        <f>SUM(F41,F44)</f>
        <v>622.8</v>
      </c>
      <c r="G40" s="203"/>
    </row>
    <row r="41" spans="1:6" s="169" customFormat="1" ht="39" customHeight="1">
      <c r="A41" s="161" t="s">
        <v>238</v>
      </c>
      <c r="B41" s="181" t="s">
        <v>109</v>
      </c>
      <c r="C41" s="181" t="s">
        <v>134</v>
      </c>
      <c r="D41" s="205" t="s">
        <v>237</v>
      </c>
      <c r="E41" s="205"/>
      <c r="F41" s="34">
        <f>F42</f>
        <v>164</v>
      </c>
    </row>
    <row r="42" spans="1:6" s="169" customFormat="1" ht="15">
      <c r="A42" s="161" t="s">
        <v>131</v>
      </c>
      <c r="B42" s="181" t="s">
        <v>109</v>
      </c>
      <c r="C42" s="181" t="s">
        <v>134</v>
      </c>
      <c r="D42" s="205" t="s">
        <v>237</v>
      </c>
      <c r="E42" s="205">
        <v>500</v>
      </c>
      <c r="F42" s="34">
        <f>F43</f>
        <v>164</v>
      </c>
    </row>
    <row r="43" spans="1:6" s="169" customFormat="1" ht="15">
      <c r="A43" s="206" t="s">
        <v>132</v>
      </c>
      <c r="B43" s="186" t="s">
        <v>109</v>
      </c>
      <c r="C43" s="186" t="s">
        <v>134</v>
      </c>
      <c r="D43" s="207" t="s">
        <v>237</v>
      </c>
      <c r="E43" s="207">
        <v>540</v>
      </c>
      <c r="F43" s="37">
        <v>164</v>
      </c>
    </row>
    <row r="44" spans="1:6" s="169" customFormat="1" ht="15" customHeight="1">
      <c r="A44" s="161" t="s">
        <v>235</v>
      </c>
      <c r="B44" s="181" t="s">
        <v>109</v>
      </c>
      <c r="C44" s="181" t="s">
        <v>134</v>
      </c>
      <c r="D44" s="205" t="s">
        <v>236</v>
      </c>
      <c r="E44" s="205"/>
      <c r="F44" s="34">
        <f>F45</f>
        <v>458.8</v>
      </c>
    </row>
    <row r="45" spans="1:6" s="169" customFormat="1" ht="15">
      <c r="A45" s="161" t="s">
        <v>131</v>
      </c>
      <c r="B45" s="181" t="s">
        <v>109</v>
      </c>
      <c r="C45" s="181" t="s">
        <v>134</v>
      </c>
      <c r="D45" s="205" t="s">
        <v>236</v>
      </c>
      <c r="E45" s="205">
        <v>500</v>
      </c>
      <c r="F45" s="34">
        <f>F46</f>
        <v>458.8</v>
      </c>
    </row>
    <row r="46" spans="1:6" s="169" customFormat="1" ht="15">
      <c r="A46" s="206" t="s">
        <v>132</v>
      </c>
      <c r="B46" s="186" t="s">
        <v>109</v>
      </c>
      <c r="C46" s="186" t="s">
        <v>134</v>
      </c>
      <c r="D46" s="207" t="s">
        <v>236</v>
      </c>
      <c r="E46" s="207">
        <v>540</v>
      </c>
      <c r="F46" s="37">
        <v>458.8</v>
      </c>
    </row>
    <row r="47" spans="1:6" s="169" customFormat="1" ht="15">
      <c r="A47" s="208" t="s">
        <v>144</v>
      </c>
      <c r="B47" s="178" t="s">
        <v>109</v>
      </c>
      <c r="C47" s="178" t="s">
        <v>145</v>
      </c>
      <c r="D47" s="209"/>
      <c r="E47" s="195"/>
      <c r="F47" s="179">
        <f>F48</f>
        <v>919.9</v>
      </c>
    </row>
    <row r="48" spans="1:6" s="169" customFormat="1" ht="38.25">
      <c r="A48" s="180" t="s">
        <v>112</v>
      </c>
      <c r="B48" s="181" t="s">
        <v>109</v>
      </c>
      <c r="C48" s="181" t="s">
        <v>145</v>
      </c>
      <c r="D48" s="174" t="s">
        <v>113</v>
      </c>
      <c r="E48" s="174"/>
      <c r="F48" s="182">
        <f>F49</f>
        <v>919.9</v>
      </c>
    </row>
    <row r="49" spans="1:6" s="169" customFormat="1" ht="25.5">
      <c r="A49" s="180" t="s">
        <v>312</v>
      </c>
      <c r="B49" s="181" t="s">
        <v>109</v>
      </c>
      <c r="C49" s="181" t="s">
        <v>145</v>
      </c>
      <c r="D49" s="174" t="s">
        <v>146</v>
      </c>
      <c r="E49" s="174"/>
      <c r="F49" s="182">
        <f>F50</f>
        <v>919.9</v>
      </c>
    </row>
    <row r="50" spans="1:6" s="169" customFormat="1" ht="51">
      <c r="A50" s="183" t="s">
        <v>147</v>
      </c>
      <c r="B50" s="181" t="s">
        <v>109</v>
      </c>
      <c r="C50" s="181" t="s">
        <v>145</v>
      </c>
      <c r="D50" s="174" t="s">
        <v>148</v>
      </c>
      <c r="E50" s="174"/>
      <c r="F50" s="182">
        <f>F51</f>
        <v>919.9</v>
      </c>
    </row>
    <row r="51" spans="1:6" s="169" customFormat="1" ht="15">
      <c r="A51" s="180" t="s">
        <v>127</v>
      </c>
      <c r="B51" s="181" t="s">
        <v>109</v>
      </c>
      <c r="C51" s="181" t="s">
        <v>145</v>
      </c>
      <c r="D51" s="174" t="s">
        <v>148</v>
      </c>
      <c r="E51" s="174">
        <v>800</v>
      </c>
      <c r="F51" s="182">
        <f>F52</f>
        <v>919.9</v>
      </c>
    </row>
    <row r="52" spans="1:6" s="169" customFormat="1" ht="15">
      <c r="A52" s="192" t="s">
        <v>149</v>
      </c>
      <c r="B52" s="186" t="s">
        <v>109</v>
      </c>
      <c r="C52" s="186" t="s">
        <v>145</v>
      </c>
      <c r="D52" s="187" t="s">
        <v>148</v>
      </c>
      <c r="E52" s="187">
        <v>870</v>
      </c>
      <c r="F52" s="188">
        <v>919.9</v>
      </c>
    </row>
    <row r="53" spans="1:6" s="169" customFormat="1" ht="15">
      <c r="A53" s="208" t="s">
        <v>150</v>
      </c>
      <c r="B53" s="178" t="s">
        <v>109</v>
      </c>
      <c r="C53" s="178" t="s">
        <v>151</v>
      </c>
      <c r="D53" s="209"/>
      <c r="E53" s="195"/>
      <c r="F53" s="179">
        <f>SUM(F54,F62)</f>
        <v>7274</v>
      </c>
    </row>
    <row r="54" spans="1:6" s="210" customFormat="1" ht="38.25">
      <c r="A54" s="180" t="s">
        <v>112</v>
      </c>
      <c r="B54" s="181" t="s">
        <v>109</v>
      </c>
      <c r="C54" s="181" t="s">
        <v>151</v>
      </c>
      <c r="D54" s="174" t="s">
        <v>113</v>
      </c>
      <c r="E54" s="174"/>
      <c r="F54" s="182">
        <f>SUM(F55)</f>
        <v>2070</v>
      </c>
    </row>
    <row r="55" spans="1:6" s="169" customFormat="1" ht="25.5">
      <c r="A55" s="190" t="s">
        <v>313</v>
      </c>
      <c r="B55" s="181" t="s">
        <v>109</v>
      </c>
      <c r="C55" s="181" t="s">
        <v>151</v>
      </c>
      <c r="D55" s="174" t="s">
        <v>153</v>
      </c>
      <c r="E55" s="195"/>
      <c r="F55" s="182">
        <f>F56+F59</f>
        <v>2070</v>
      </c>
    </row>
    <row r="56" spans="1:6" s="169" customFormat="1" ht="25.5">
      <c r="A56" s="183" t="s">
        <v>154</v>
      </c>
      <c r="B56" s="181" t="s">
        <v>109</v>
      </c>
      <c r="C56" s="181" t="s">
        <v>151</v>
      </c>
      <c r="D56" s="174" t="s">
        <v>155</v>
      </c>
      <c r="E56" s="174"/>
      <c r="F56" s="182">
        <f>F57</f>
        <v>170</v>
      </c>
    </row>
    <row r="57" spans="1:6" s="169" customFormat="1" ht="25.5">
      <c r="A57" s="184" t="s">
        <v>125</v>
      </c>
      <c r="B57" s="181" t="s">
        <v>109</v>
      </c>
      <c r="C57" s="181" t="s">
        <v>151</v>
      </c>
      <c r="D57" s="174" t="s">
        <v>155</v>
      </c>
      <c r="E57" s="174">
        <v>200</v>
      </c>
      <c r="F57" s="182">
        <f>F58</f>
        <v>170</v>
      </c>
    </row>
    <row r="58" spans="1:6" s="169" customFormat="1" ht="27.75" customHeight="1">
      <c r="A58" s="194" t="s">
        <v>126</v>
      </c>
      <c r="B58" s="186" t="s">
        <v>109</v>
      </c>
      <c r="C58" s="186" t="s">
        <v>151</v>
      </c>
      <c r="D58" s="187" t="s">
        <v>155</v>
      </c>
      <c r="E58" s="187">
        <v>240</v>
      </c>
      <c r="F58" s="188">
        <v>170</v>
      </c>
    </row>
    <row r="59" spans="1:6" s="169" customFormat="1" ht="15.75" customHeight="1">
      <c r="A59" s="9" t="s">
        <v>227</v>
      </c>
      <c r="B59" s="181" t="s">
        <v>109</v>
      </c>
      <c r="C59" s="181" t="s">
        <v>151</v>
      </c>
      <c r="D59" s="160" t="s">
        <v>226</v>
      </c>
      <c r="E59" s="160"/>
      <c r="F59" s="34">
        <f>F60</f>
        <v>1900</v>
      </c>
    </row>
    <row r="60" spans="1:6" s="169" customFormat="1" ht="25.5">
      <c r="A60" s="211" t="s">
        <v>125</v>
      </c>
      <c r="B60" s="181" t="s">
        <v>109</v>
      </c>
      <c r="C60" s="181" t="s">
        <v>151</v>
      </c>
      <c r="D60" s="160" t="s">
        <v>226</v>
      </c>
      <c r="E60" s="160">
        <v>200</v>
      </c>
      <c r="F60" s="34">
        <f>F61</f>
        <v>1900</v>
      </c>
    </row>
    <row r="61" spans="1:6" s="169" customFormat="1" ht="30" customHeight="1">
      <c r="A61" s="212" t="s">
        <v>126</v>
      </c>
      <c r="B61" s="186" t="s">
        <v>109</v>
      </c>
      <c r="C61" s="186" t="s">
        <v>151</v>
      </c>
      <c r="D61" s="213" t="s">
        <v>226</v>
      </c>
      <c r="E61" s="213">
        <v>240</v>
      </c>
      <c r="F61" s="37">
        <v>1900</v>
      </c>
    </row>
    <row r="62" spans="1:6" s="169" customFormat="1" ht="25.5">
      <c r="A62" s="180" t="s">
        <v>156</v>
      </c>
      <c r="B62" s="181" t="s">
        <v>109</v>
      </c>
      <c r="C62" s="181" t="s">
        <v>151</v>
      </c>
      <c r="D62" s="214" t="s">
        <v>143</v>
      </c>
      <c r="E62" s="215"/>
      <c r="F62" s="182">
        <f>SUM(F63)</f>
        <v>5204</v>
      </c>
    </row>
    <row r="63" spans="1:6" s="169" customFormat="1" ht="15">
      <c r="A63" s="180" t="s">
        <v>157</v>
      </c>
      <c r="B63" s="181" t="s">
        <v>109</v>
      </c>
      <c r="C63" s="181" t="s">
        <v>151</v>
      </c>
      <c r="D63" s="216" t="s">
        <v>158</v>
      </c>
      <c r="E63" s="216"/>
      <c r="F63" s="182">
        <f>F64</f>
        <v>5204</v>
      </c>
    </row>
    <row r="64" spans="1:6" s="169" customFormat="1" ht="15">
      <c r="A64" s="180" t="s">
        <v>127</v>
      </c>
      <c r="B64" s="181" t="s">
        <v>109</v>
      </c>
      <c r="C64" s="181" t="s">
        <v>151</v>
      </c>
      <c r="D64" s="216" t="s">
        <v>158</v>
      </c>
      <c r="E64" s="216">
        <v>800</v>
      </c>
      <c r="F64" s="182">
        <f>SUM(F66,F65)</f>
        <v>5204</v>
      </c>
    </row>
    <row r="65" spans="1:6" s="169" customFormat="1" ht="15.75" customHeight="1">
      <c r="A65" s="180" t="s">
        <v>242</v>
      </c>
      <c r="B65" s="181" t="s">
        <v>109</v>
      </c>
      <c r="C65" s="181" t="s">
        <v>151</v>
      </c>
      <c r="D65" s="216" t="s">
        <v>158</v>
      </c>
      <c r="E65" s="216">
        <v>830</v>
      </c>
      <c r="F65" s="182">
        <v>883.3</v>
      </c>
    </row>
    <row r="66" spans="1:6" s="169" customFormat="1" ht="15">
      <c r="A66" s="194" t="s">
        <v>128</v>
      </c>
      <c r="B66" s="186" t="s">
        <v>109</v>
      </c>
      <c r="C66" s="186" t="s">
        <v>151</v>
      </c>
      <c r="D66" s="193" t="s">
        <v>158</v>
      </c>
      <c r="E66" s="193">
        <v>850</v>
      </c>
      <c r="F66" s="188">
        <v>4320.7</v>
      </c>
    </row>
    <row r="67" spans="1:6" s="169" customFormat="1" ht="25.5">
      <c r="A67" s="217" t="s">
        <v>159</v>
      </c>
      <c r="B67" s="172" t="s">
        <v>120</v>
      </c>
      <c r="C67" s="172"/>
      <c r="D67" s="218"/>
      <c r="E67" s="219"/>
      <c r="F67" s="175">
        <f>SUM(F68,F74)</f>
        <v>1157</v>
      </c>
    </row>
    <row r="68" spans="1:6" s="169" customFormat="1" ht="38.25">
      <c r="A68" s="208" t="s">
        <v>160</v>
      </c>
      <c r="B68" s="178" t="s">
        <v>120</v>
      </c>
      <c r="C68" s="178" t="s">
        <v>161</v>
      </c>
      <c r="D68" s="209"/>
      <c r="E68" s="195"/>
      <c r="F68" s="179">
        <f>F69</f>
        <v>734</v>
      </c>
    </row>
    <row r="69" spans="1:6" s="169" customFormat="1" ht="38.25">
      <c r="A69" s="180" t="s">
        <v>162</v>
      </c>
      <c r="B69" s="181" t="s">
        <v>120</v>
      </c>
      <c r="C69" s="181" t="s">
        <v>161</v>
      </c>
      <c r="D69" s="220" t="s">
        <v>163</v>
      </c>
      <c r="E69" s="221"/>
      <c r="F69" s="182">
        <f>SUM(F70)</f>
        <v>734</v>
      </c>
    </row>
    <row r="70" spans="1:6" s="169" customFormat="1" ht="38.25">
      <c r="A70" s="190" t="s">
        <v>314</v>
      </c>
      <c r="B70" s="181" t="s">
        <v>120</v>
      </c>
      <c r="C70" s="181" t="s">
        <v>161</v>
      </c>
      <c r="D70" s="224" t="s">
        <v>164</v>
      </c>
      <c r="E70" s="225"/>
      <c r="F70" s="226">
        <f>SUM(F71)</f>
        <v>734</v>
      </c>
    </row>
    <row r="71" spans="1:6" s="169" customFormat="1" ht="25.5">
      <c r="A71" s="161" t="s">
        <v>228</v>
      </c>
      <c r="B71" s="181" t="s">
        <v>120</v>
      </c>
      <c r="C71" s="181" t="s">
        <v>161</v>
      </c>
      <c r="D71" s="32" t="s">
        <v>232</v>
      </c>
      <c r="E71" s="162"/>
      <c r="F71" s="34">
        <f>SUM(F72)</f>
        <v>734</v>
      </c>
    </row>
    <row r="72" spans="1:6" s="169" customFormat="1" ht="15">
      <c r="A72" s="163" t="s">
        <v>231</v>
      </c>
      <c r="B72" s="181" t="s">
        <v>120</v>
      </c>
      <c r="C72" s="181" t="s">
        <v>161</v>
      </c>
      <c r="D72" s="32" t="s">
        <v>232</v>
      </c>
      <c r="E72" s="33" t="s">
        <v>229</v>
      </c>
      <c r="F72" s="34">
        <f>SUM(F73)</f>
        <v>734</v>
      </c>
    </row>
    <row r="73" spans="1:6" s="169" customFormat="1" ht="15">
      <c r="A73" s="11" t="s">
        <v>132</v>
      </c>
      <c r="B73" s="227" t="s">
        <v>120</v>
      </c>
      <c r="C73" s="227" t="s">
        <v>161</v>
      </c>
      <c r="D73" s="228" t="s">
        <v>232</v>
      </c>
      <c r="E73" s="36" t="s">
        <v>230</v>
      </c>
      <c r="F73" s="37">
        <v>734</v>
      </c>
    </row>
    <row r="74" spans="1:6" s="169" customFormat="1" ht="28.5" customHeight="1">
      <c r="A74" s="189" t="s">
        <v>167</v>
      </c>
      <c r="B74" s="178" t="s">
        <v>120</v>
      </c>
      <c r="C74" s="178" t="s">
        <v>168</v>
      </c>
      <c r="D74" s="177"/>
      <c r="E74" s="229"/>
      <c r="F74" s="179">
        <f>SUM(F75)</f>
        <v>423</v>
      </c>
    </row>
    <row r="75" spans="1:6" s="169" customFormat="1" ht="38.25">
      <c r="A75" s="180" t="s">
        <v>71</v>
      </c>
      <c r="B75" s="181" t="s">
        <v>120</v>
      </c>
      <c r="C75" s="181" t="s">
        <v>168</v>
      </c>
      <c r="D75" s="220" t="s">
        <v>163</v>
      </c>
      <c r="E75" s="221"/>
      <c r="F75" s="182">
        <f>SUM(F76,F80)</f>
        <v>423</v>
      </c>
    </row>
    <row r="76" spans="1:6" s="169" customFormat="1" ht="38.25">
      <c r="A76" s="190" t="s">
        <v>315</v>
      </c>
      <c r="B76" s="181" t="s">
        <v>120</v>
      </c>
      <c r="C76" s="181" t="s">
        <v>168</v>
      </c>
      <c r="D76" s="224" t="s">
        <v>169</v>
      </c>
      <c r="E76" s="221"/>
      <c r="F76" s="182">
        <f>SUM(F78)</f>
        <v>223</v>
      </c>
    </row>
    <row r="77" spans="1:6" s="169" customFormat="1" ht="25.5">
      <c r="A77" s="180" t="s">
        <v>170</v>
      </c>
      <c r="B77" s="181" t="s">
        <v>120</v>
      </c>
      <c r="C77" s="181" t="s">
        <v>168</v>
      </c>
      <c r="D77" s="224" t="s">
        <v>171</v>
      </c>
      <c r="E77" s="221"/>
      <c r="F77" s="182">
        <f>SUM(F78)</f>
        <v>223</v>
      </c>
    </row>
    <row r="78" spans="1:6" s="169" customFormat="1" ht="25.5">
      <c r="A78" s="183" t="s">
        <v>125</v>
      </c>
      <c r="B78" s="181" t="s">
        <v>120</v>
      </c>
      <c r="C78" s="181" t="s">
        <v>168</v>
      </c>
      <c r="D78" s="224" t="s">
        <v>171</v>
      </c>
      <c r="E78" s="221">
        <v>200</v>
      </c>
      <c r="F78" s="182">
        <f>F79</f>
        <v>223</v>
      </c>
    </row>
    <row r="79" spans="1:6" s="169" customFormat="1" ht="25.5">
      <c r="A79" s="198" t="s">
        <v>126</v>
      </c>
      <c r="B79" s="186" t="s">
        <v>120</v>
      </c>
      <c r="C79" s="186" t="s">
        <v>168</v>
      </c>
      <c r="D79" s="230" t="s">
        <v>171</v>
      </c>
      <c r="E79" s="223">
        <v>240</v>
      </c>
      <c r="F79" s="188">
        <v>223</v>
      </c>
    </row>
    <row r="80" spans="1:6" s="169" customFormat="1" ht="38.25">
      <c r="A80" s="190" t="s">
        <v>316</v>
      </c>
      <c r="B80" s="181" t="s">
        <v>120</v>
      </c>
      <c r="C80" s="181" t="s">
        <v>168</v>
      </c>
      <c r="D80" s="224" t="s">
        <v>172</v>
      </c>
      <c r="E80" s="221"/>
      <c r="F80" s="182">
        <f>SUM(F81)</f>
        <v>200</v>
      </c>
    </row>
    <row r="81" spans="1:6" s="169" customFormat="1" ht="25.5">
      <c r="A81" s="180" t="s">
        <v>173</v>
      </c>
      <c r="B81" s="181" t="s">
        <v>120</v>
      </c>
      <c r="C81" s="181" t="s">
        <v>168</v>
      </c>
      <c r="D81" s="224" t="s">
        <v>174</v>
      </c>
      <c r="E81" s="221"/>
      <c r="F81" s="182">
        <f>SUM(F82)</f>
        <v>200</v>
      </c>
    </row>
    <row r="82" spans="1:6" s="169" customFormat="1" ht="25.5">
      <c r="A82" s="183" t="s">
        <v>125</v>
      </c>
      <c r="B82" s="181" t="s">
        <v>120</v>
      </c>
      <c r="C82" s="181" t="s">
        <v>168</v>
      </c>
      <c r="D82" s="224" t="s">
        <v>174</v>
      </c>
      <c r="E82" s="221">
        <v>200</v>
      </c>
      <c r="F82" s="182">
        <f>F83</f>
        <v>200</v>
      </c>
    </row>
    <row r="83" spans="1:6" s="169" customFormat="1" ht="25.5">
      <c r="A83" s="198" t="s">
        <v>126</v>
      </c>
      <c r="B83" s="186" t="s">
        <v>120</v>
      </c>
      <c r="C83" s="186" t="s">
        <v>168</v>
      </c>
      <c r="D83" s="224" t="s">
        <v>174</v>
      </c>
      <c r="E83" s="223">
        <v>240</v>
      </c>
      <c r="F83" s="188">
        <v>200</v>
      </c>
    </row>
    <row r="84" spans="1:6" s="169" customFormat="1" ht="15.75" customHeight="1">
      <c r="A84" s="217" t="s">
        <v>175</v>
      </c>
      <c r="B84" s="172" t="s">
        <v>134</v>
      </c>
      <c r="C84" s="172"/>
      <c r="D84" s="218"/>
      <c r="E84" s="219"/>
      <c r="F84" s="175">
        <f>SUM(F85,F92,F126,F117)</f>
        <v>32232.4</v>
      </c>
    </row>
    <row r="85" spans="1:6" s="169" customFormat="1" ht="15">
      <c r="A85" s="208" t="s">
        <v>176</v>
      </c>
      <c r="B85" s="178" t="s">
        <v>134</v>
      </c>
      <c r="C85" s="178" t="s">
        <v>177</v>
      </c>
      <c r="D85" s="209"/>
      <c r="E85" s="195"/>
      <c r="F85" s="179">
        <f>SUM(F86)</f>
        <v>100</v>
      </c>
    </row>
    <row r="86" spans="1:6" s="169" customFormat="1" ht="51">
      <c r="A86" s="197" t="s">
        <v>74</v>
      </c>
      <c r="B86" s="181" t="s">
        <v>134</v>
      </c>
      <c r="C86" s="181" t="s">
        <v>177</v>
      </c>
      <c r="D86" s="181" t="s">
        <v>179</v>
      </c>
      <c r="E86" s="174"/>
      <c r="F86" s="182">
        <f>SUM(F87)</f>
        <v>100</v>
      </c>
    </row>
    <row r="87" spans="1:6" s="169" customFormat="1" ht="25.5">
      <c r="A87" s="197" t="s">
        <v>317</v>
      </c>
      <c r="B87" s="181" t="s">
        <v>134</v>
      </c>
      <c r="C87" s="181" t="s">
        <v>177</v>
      </c>
      <c r="D87" s="181" t="s">
        <v>180</v>
      </c>
      <c r="E87" s="174"/>
      <c r="F87" s="182">
        <f>SUM(F88)</f>
        <v>100</v>
      </c>
    </row>
    <row r="88" spans="1:6" s="169" customFormat="1" ht="51">
      <c r="A88" s="190" t="s">
        <v>318</v>
      </c>
      <c r="B88" s="181" t="s">
        <v>134</v>
      </c>
      <c r="C88" s="181" t="s">
        <v>177</v>
      </c>
      <c r="D88" s="181" t="s">
        <v>181</v>
      </c>
      <c r="E88" s="174"/>
      <c r="F88" s="182">
        <f>SUM(F89)</f>
        <v>100</v>
      </c>
    </row>
    <row r="89" spans="1:6" s="169" customFormat="1" ht="38.25">
      <c r="A89" s="190" t="s">
        <v>241</v>
      </c>
      <c r="B89" s="181" t="s">
        <v>134</v>
      </c>
      <c r="C89" s="181" t="s">
        <v>177</v>
      </c>
      <c r="D89" s="181" t="s">
        <v>182</v>
      </c>
      <c r="E89" s="174"/>
      <c r="F89" s="182">
        <f>SUM(F90)</f>
        <v>100</v>
      </c>
    </row>
    <row r="90" spans="1:6" s="169" customFormat="1" ht="25.5">
      <c r="A90" s="183" t="s">
        <v>125</v>
      </c>
      <c r="B90" s="181" t="s">
        <v>134</v>
      </c>
      <c r="C90" s="181" t="s">
        <v>177</v>
      </c>
      <c r="D90" s="181" t="s">
        <v>182</v>
      </c>
      <c r="E90" s="174">
        <v>200</v>
      </c>
      <c r="F90" s="182">
        <f>F91</f>
        <v>100</v>
      </c>
    </row>
    <row r="91" spans="1:6" s="169" customFormat="1" ht="25.5">
      <c r="A91" s="194" t="s">
        <v>126</v>
      </c>
      <c r="B91" s="186" t="s">
        <v>134</v>
      </c>
      <c r="C91" s="186" t="s">
        <v>177</v>
      </c>
      <c r="D91" s="186" t="s">
        <v>182</v>
      </c>
      <c r="E91" s="187">
        <v>240</v>
      </c>
      <c r="F91" s="188">
        <v>100</v>
      </c>
    </row>
    <row r="92" spans="1:6" s="169" customFormat="1" ht="15">
      <c r="A92" s="231" t="s">
        <v>183</v>
      </c>
      <c r="B92" s="178" t="s">
        <v>134</v>
      </c>
      <c r="C92" s="178" t="s">
        <v>161</v>
      </c>
      <c r="D92" s="209"/>
      <c r="E92" s="195"/>
      <c r="F92" s="179">
        <f>SUM(F93)</f>
        <v>31562</v>
      </c>
    </row>
    <row r="93" spans="1:6" s="169" customFormat="1" ht="51">
      <c r="A93" s="197" t="s">
        <v>74</v>
      </c>
      <c r="B93" s="181" t="s">
        <v>134</v>
      </c>
      <c r="C93" s="181" t="s">
        <v>161</v>
      </c>
      <c r="D93" s="181" t="s">
        <v>179</v>
      </c>
      <c r="E93" s="219"/>
      <c r="F93" s="182">
        <f>SUM(F94)</f>
        <v>31562</v>
      </c>
    </row>
    <row r="94" spans="1:6" s="169" customFormat="1" ht="15">
      <c r="A94" s="197" t="s">
        <v>319</v>
      </c>
      <c r="B94" s="181" t="s">
        <v>134</v>
      </c>
      <c r="C94" s="181" t="s">
        <v>161</v>
      </c>
      <c r="D94" s="181" t="s">
        <v>184</v>
      </c>
      <c r="E94" s="219"/>
      <c r="F94" s="182">
        <f>SUM(F95)</f>
        <v>31562</v>
      </c>
    </row>
    <row r="95" spans="1:6" s="169" customFormat="1" ht="51">
      <c r="A95" s="190" t="s">
        <v>320</v>
      </c>
      <c r="B95" s="181" t="s">
        <v>134</v>
      </c>
      <c r="C95" s="181" t="s">
        <v>161</v>
      </c>
      <c r="D95" s="181" t="s">
        <v>185</v>
      </c>
      <c r="E95" s="219"/>
      <c r="F95" s="182">
        <f>SUM(F96,F99,F102,F105,F111,F108,F114)</f>
        <v>31562</v>
      </c>
    </row>
    <row r="96" spans="1:6" s="169" customFormat="1" ht="25.5">
      <c r="A96" s="190" t="s">
        <v>186</v>
      </c>
      <c r="B96" s="181" t="s">
        <v>134</v>
      </c>
      <c r="C96" s="181" t="s">
        <v>161</v>
      </c>
      <c r="D96" s="181" t="s">
        <v>187</v>
      </c>
      <c r="E96" s="174"/>
      <c r="F96" s="182">
        <f>SUM(F97)</f>
        <v>5100</v>
      </c>
    </row>
    <row r="97" spans="1:6" s="169" customFormat="1" ht="25.5">
      <c r="A97" s="183" t="s">
        <v>125</v>
      </c>
      <c r="B97" s="181" t="s">
        <v>134</v>
      </c>
      <c r="C97" s="181" t="s">
        <v>161</v>
      </c>
      <c r="D97" s="181" t="s">
        <v>187</v>
      </c>
      <c r="E97" s="174">
        <v>200</v>
      </c>
      <c r="F97" s="182">
        <f>F98</f>
        <v>5100</v>
      </c>
    </row>
    <row r="98" spans="1:6" s="169" customFormat="1" ht="25.5">
      <c r="A98" s="194" t="s">
        <v>126</v>
      </c>
      <c r="B98" s="186" t="s">
        <v>134</v>
      </c>
      <c r="C98" s="186" t="s">
        <v>161</v>
      </c>
      <c r="D98" s="186" t="s">
        <v>187</v>
      </c>
      <c r="E98" s="187">
        <v>240</v>
      </c>
      <c r="F98" s="188">
        <v>5100</v>
      </c>
    </row>
    <row r="99" spans="1:6" s="169" customFormat="1" ht="25.5">
      <c r="A99" s="190" t="s">
        <v>188</v>
      </c>
      <c r="B99" s="181" t="s">
        <v>134</v>
      </c>
      <c r="C99" s="181" t="s">
        <v>161</v>
      </c>
      <c r="D99" s="181" t="s">
        <v>189</v>
      </c>
      <c r="E99" s="174"/>
      <c r="F99" s="182">
        <f>SUM(F100)</f>
        <v>6000</v>
      </c>
    </row>
    <row r="100" spans="1:6" s="169" customFormat="1" ht="25.5">
      <c r="A100" s="183" t="s">
        <v>125</v>
      </c>
      <c r="B100" s="181" t="s">
        <v>134</v>
      </c>
      <c r="C100" s="181" t="s">
        <v>161</v>
      </c>
      <c r="D100" s="181" t="s">
        <v>189</v>
      </c>
      <c r="E100" s="174">
        <v>200</v>
      </c>
      <c r="F100" s="182">
        <f>F101</f>
        <v>6000</v>
      </c>
    </row>
    <row r="101" spans="1:6" s="169" customFormat="1" ht="25.5">
      <c r="A101" s="194" t="s">
        <v>126</v>
      </c>
      <c r="B101" s="186" t="s">
        <v>134</v>
      </c>
      <c r="C101" s="186" t="s">
        <v>161</v>
      </c>
      <c r="D101" s="186" t="s">
        <v>189</v>
      </c>
      <c r="E101" s="187">
        <v>240</v>
      </c>
      <c r="F101" s="188">
        <v>6000</v>
      </c>
    </row>
    <row r="102" spans="1:6" s="169" customFormat="1" ht="51">
      <c r="A102" s="190" t="s">
        <v>190</v>
      </c>
      <c r="B102" s="181" t="s">
        <v>134</v>
      </c>
      <c r="C102" s="181" t="s">
        <v>161</v>
      </c>
      <c r="D102" s="181" t="s">
        <v>191</v>
      </c>
      <c r="E102" s="174"/>
      <c r="F102" s="182">
        <f>SUM(F103)</f>
        <v>2605.5</v>
      </c>
    </row>
    <row r="103" spans="1:6" s="169" customFormat="1" ht="25.5">
      <c r="A103" s="183" t="s">
        <v>125</v>
      </c>
      <c r="B103" s="181" t="s">
        <v>134</v>
      </c>
      <c r="C103" s="181" t="s">
        <v>161</v>
      </c>
      <c r="D103" s="181" t="s">
        <v>191</v>
      </c>
      <c r="E103" s="174">
        <v>200</v>
      </c>
      <c r="F103" s="182">
        <f>F104</f>
        <v>2605.5</v>
      </c>
    </row>
    <row r="104" spans="1:6" s="169" customFormat="1" ht="29.25" customHeight="1">
      <c r="A104" s="194" t="s">
        <v>126</v>
      </c>
      <c r="B104" s="186" t="s">
        <v>134</v>
      </c>
      <c r="C104" s="186" t="s">
        <v>161</v>
      </c>
      <c r="D104" s="186" t="s">
        <v>191</v>
      </c>
      <c r="E104" s="187">
        <v>240</v>
      </c>
      <c r="F104" s="188">
        <v>2605.5</v>
      </c>
    </row>
    <row r="105" spans="1:6" s="169" customFormat="1" ht="89.25">
      <c r="A105" s="190" t="s">
        <v>257</v>
      </c>
      <c r="B105" s="181" t="s">
        <v>134</v>
      </c>
      <c r="C105" s="181" t="s">
        <v>161</v>
      </c>
      <c r="D105" s="181" t="s">
        <v>256</v>
      </c>
      <c r="E105" s="174"/>
      <c r="F105" s="182">
        <f>SUM(F106)</f>
        <v>6984</v>
      </c>
    </row>
    <row r="106" spans="1:6" s="169" customFormat="1" ht="25.5">
      <c r="A106" s="183" t="s">
        <v>125</v>
      </c>
      <c r="B106" s="181" t="s">
        <v>134</v>
      </c>
      <c r="C106" s="181" t="s">
        <v>161</v>
      </c>
      <c r="D106" s="181" t="s">
        <v>256</v>
      </c>
      <c r="E106" s="174">
        <v>200</v>
      </c>
      <c r="F106" s="182">
        <f>F107</f>
        <v>6984</v>
      </c>
    </row>
    <row r="107" spans="1:6" s="169" customFormat="1" ht="25.5">
      <c r="A107" s="194" t="s">
        <v>126</v>
      </c>
      <c r="B107" s="186" t="s">
        <v>134</v>
      </c>
      <c r="C107" s="186" t="s">
        <v>161</v>
      </c>
      <c r="D107" s="186" t="s">
        <v>256</v>
      </c>
      <c r="E107" s="187">
        <v>240</v>
      </c>
      <c r="F107" s="188">
        <v>6984</v>
      </c>
    </row>
    <row r="108" spans="1:6" s="169" customFormat="1" ht="77.25" customHeight="1">
      <c r="A108" s="190" t="s">
        <v>297</v>
      </c>
      <c r="B108" s="181" t="s">
        <v>134</v>
      </c>
      <c r="C108" s="181" t="s">
        <v>161</v>
      </c>
      <c r="D108" s="181" t="s">
        <v>296</v>
      </c>
      <c r="E108" s="174"/>
      <c r="F108" s="182">
        <f>SUM(F109)</f>
        <v>4107</v>
      </c>
    </row>
    <row r="109" spans="1:6" s="169" customFormat="1" ht="25.5">
      <c r="A109" s="183" t="s">
        <v>125</v>
      </c>
      <c r="B109" s="181" t="s">
        <v>134</v>
      </c>
      <c r="C109" s="181" t="s">
        <v>161</v>
      </c>
      <c r="D109" s="181" t="s">
        <v>296</v>
      </c>
      <c r="E109" s="174">
        <v>200</v>
      </c>
      <c r="F109" s="182">
        <f>F110</f>
        <v>4107</v>
      </c>
    </row>
    <row r="110" spans="1:6" s="169" customFormat="1" ht="25.5">
      <c r="A110" s="194" t="s">
        <v>126</v>
      </c>
      <c r="B110" s="186" t="s">
        <v>134</v>
      </c>
      <c r="C110" s="186" t="s">
        <v>161</v>
      </c>
      <c r="D110" s="186" t="s">
        <v>296</v>
      </c>
      <c r="E110" s="187">
        <v>240</v>
      </c>
      <c r="F110" s="188">
        <v>4107</v>
      </c>
    </row>
    <row r="111" spans="1:6" s="169" customFormat="1" ht="69.75" customHeight="1">
      <c r="A111" s="190" t="s">
        <v>258</v>
      </c>
      <c r="B111" s="181" t="s">
        <v>134</v>
      </c>
      <c r="C111" s="181" t="s">
        <v>161</v>
      </c>
      <c r="D111" s="181" t="s">
        <v>259</v>
      </c>
      <c r="E111" s="174"/>
      <c r="F111" s="182">
        <f>SUM(F112)</f>
        <v>1834</v>
      </c>
    </row>
    <row r="112" spans="1:6" s="169" customFormat="1" ht="25.5">
      <c r="A112" s="183" t="s">
        <v>125</v>
      </c>
      <c r="B112" s="181" t="s">
        <v>134</v>
      </c>
      <c r="C112" s="181" t="s">
        <v>161</v>
      </c>
      <c r="D112" s="181" t="s">
        <v>259</v>
      </c>
      <c r="E112" s="174">
        <v>200</v>
      </c>
      <c r="F112" s="182">
        <f>F113</f>
        <v>1834</v>
      </c>
    </row>
    <row r="113" spans="1:6" s="169" customFormat="1" ht="29.25" customHeight="1">
      <c r="A113" s="194" t="s">
        <v>126</v>
      </c>
      <c r="B113" s="186" t="s">
        <v>134</v>
      </c>
      <c r="C113" s="186" t="s">
        <v>161</v>
      </c>
      <c r="D113" s="186" t="s">
        <v>259</v>
      </c>
      <c r="E113" s="187">
        <v>240</v>
      </c>
      <c r="F113" s="188">
        <v>1834</v>
      </c>
    </row>
    <row r="114" spans="1:6" s="169" customFormat="1" ht="69.75" customHeight="1">
      <c r="A114" s="190" t="s">
        <v>308</v>
      </c>
      <c r="B114" s="181" t="s">
        <v>134</v>
      </c>
      <c r="C114" s="181" t="s">
        <v>161</v>
      </c>
      <c r="D114" s="181" t="s">
        <v>303</v>
      </c>
      <c r="E114" s="174"/>
      <c r="F114" s="182">
        <f>SUM(F115)</f>
        <v>4931.5</v>
      </c>
    </row>
    <row r="115" spans="1:6" s="169" customFormat="1" ht="25.5">
      <c r="A115" s="183" t="s">
        <v>125</v>
      </c>
      <c r="B115" s="181" t="s">
        <v>134</v>
      </c>
      <c r="C115" s="181" t="s">
        <v>161</v>
      </c>
      <c r="D115" s="181" t="s">
        <v>303</v>
      </c>
      <c r="E115" s="174">
        <v>200</v>
      </c>
      <c r="F115" s="182">
        <f>F116</f>
        <v>4931.5</v>
      </c>
    </row>
    <row r="116" spans="1:6" s="169" customFormat="1" ht="29.25" customHeight="1">
      <c r="A116" s="194" t="s">
        <v>126</v>
      </c>
      <c r="B116" s="186" t="s">
        <v>134</v>
      </c>
      <c r="C116" s="186" t="s">
        <v>161</v>
      </c>
      <c r="D116" s="186" t="s">
        <v>303</v>
      </c>
      <c r="E116" s="187">
        <v>240</v>
      </c>
      <c r="F116" s="188">
        <v>4931.5</v>
      </c>
    </row>
    <row r="117" spans="1:6" s="169" customFormat="1" ht="18.75" customHeight="1">
      <c r="A117" s="208" t="s">
        <v>270</v>
      </c>
      <c r="B117" s="178" t="s">
        <v>134</v>
      </c>
      <c r="C117" s="178" t="s">
        <v>56</v>
      </c>
      <c r="D117" s="209"/>
      <c r="E117" s="195"/>
      <c r="F117" s="179">
        <f>SUM(F119)</f>
        <v>250.4</v>
      </c>
    </row>
    <row r="118" spans="1:6" s="169" customFormat="1" ht="38.25">
      <c r="A118" s="183" t="s">
        <v>34</v>
      </c>
      <c r="B118" s="181" t="s">
        <v>134</v>
      </c>
      <c r="C118" s="181" t="s">
        <v>56</v>
      </c>
      <c r="D118" s="220" t="s">
        <v>35</v>
      </c>
      <c r="E118" s="225"/>
      <c r="F118" s="226">
        <f>SUM(F119)</f>
        <v>250.4</v>
      </c>
    </row>
    <row r="119" spans="1:6" s="169" customFormat="1" ht="38.25">
      <c r="A119" s="183" t="s">
        <v>45</v>
      </c>
      <c r="B119" s="181" t="s">
        <v>134</v>
      </c>
      <c r="C119" s="181" t="s">
        <v>56</v>
      </c>
      <c r="D119" s="220" t="s">
        <v>46</v>
      </c>
      <c r="E119" s="232"/>
      <c r="F119" s="226">
        <f>SUM(F120+F125)</f>
        <v>250.4</v>
      </c>
    </row>
    <row r="120" spans="1:6" s="169" customFormat="1" ht="89.25">
      <c r="A120" s="233" t="s">
        <v>271</v>
      </c>
      <c r="B120" s="181" t="s">
        <v>134</v>
      </c>
      <c r="C120" s="181" t="s">
        <v>56</v>
      </c>
      <c r="D120" s="220" t="s">
        <v>272</v>
      </c>
      <c r="E120" s="232"/>
      <c r="F120" s="226">
        <f>SUM(F122)</f>
        <v>237.9</v>
      </c>
    </row>
    <row r="121" spans="1:6" s="169" customFormat="1" ht="25.5">
      <c r="A121" s="234" t="s">
        <v>125</v>
      </c>
      <c r="B121" s="181" t="s">
        <v>134</v>
      </c>
      <c r="C121" s="181" t="s">
        <v>56</v>
      </c>
      <c r="D121" s="220" t="s">
        <v>272</v>
      </c>
      <c r="E121" s="232">
        <v>200</v>
      </c>
      <c r="F121" s="226">
        <f>SUM(F122)</f>
        <v>237.9</v>
      </c>
    </row>
    <row r="122" spans="1:6" s="169" customFormat="1" ht="31.5" customHeight="1">
      <c r="A122" s="235" t="s">
        <v>126</v>
      </c>
      <c r="B122" s="186" t="s">
        <v>134</v>
      </c>
      <c r="C122" s="186" t="s">
        <v>56</v>
      </c>
      <c r="D122" s="222" t="s">
        <v>272</v>
      </c>
      <c r="E122" s="236">
        <v>240</v>
      </c>
      <c r="F122" s="237">
        <v>237.9</v>
      </c>
    </row>
    <row r="123" spans="1:6" s="169" customFormat="1" ht="63.75">
      <c r="A123" s="233" t="s">
        <v>276</v>
      </c>
      <c r="B123" s="181" t="s">
        <v>134</v>
      </c>
      <c r="C123" s="181" t="s">
        <v>56</v>
      </c>
      <c r="D123" s="220" t="s">
        <v>273</v>
      </c>
      <c r="E123" s="232"/>
      <c r="F123" s="226">
        <f>SUM(F125)</f>
        <v>12.5</v>
      </c>
    </row>
    <row r="124" spans="1:6" s="169" customFormat="1" ht="25.5">
      <c r="A124" s="234" t="s">
        <v>125</v>
      </c>
      <c r="B124" s="181" t="s">
        <v>134</v>
      </c>
      <c r="C124" s="181" t="s">
        <v>56</v>
      </c>
      <c r="D124" s="220" t="s">
        <v>274</v>
      </c>
      <c r="E124" s="232">
        <v>200</v>
      </c>
      <c r="F124" s="226">
        <f>SUM(F125)</f>
        <v>12.5</v>
      </c>
    </row>
    <row r="125" spans="1:6" s="169" customFormat="1" ht="31.5" customHeight="1">
      <c r="A125" s="235" t="s">
        <v>126</v>
      </c>
      <c r="B125" s="186" t="s">
        <v>134</v>
      </c>
      <c r="C125" s="186" t="s">
        <v>56</v>
      </c>
      <c r="D125" s="222" t="s">
        <v>275</v>
      </c>
      <c r="E125" s="236">
        <v>240</v>
      </c>
      <c r="F125" s="237">
        <v>12.5</v>
      </c>
    </row>
    <row r="126" spans="1:6" s="169" customFormat="1" ht="18.75" customHeight="1">
      <c r="A126" s="208" t="s">
        <v>192</v>
      </c>
      <c r="B126" s="178" t="s">
        <v>134</v>
      </c>
      <c r="C126" s="178" t="s">
        <v>193</v>
      </c>
      <c r="D126" s="209"/>
      <c r="E126" s="195"/>
      <c r="F126" s="179">
        <f>SUM(F127,F135)</f>
        <v>320</v>
      </c>
    </row>
    <row r="127" spans="1:6" s="169" customFormat="1" ht="63.75">
      <c r="A127" s="180" t="s">
        <v>194</v>
      </c>
      <c r="B127" s="181" t="s">
        <v>134</v>
      </c>
      <c r="C127" s="181" t="s">
        <v>193</v>
      </c>
      <c r="D127" s="174" t="s">
        <v>195</v>
      </c>
      <c r="E127" s="221"/>
      <c r="F127" s="182">
        <f>SUM(F128)</f>
        <v>120</v>
      </c>
    </row>
    <row r="128" spans="1:6" s="169" customFormat="1" ht="38.25">
      <c r="A128" s="180" t="s">
        <v>196</v>
      </c>
      <c r="B128" s="181" t="s">
        <v>134</v>
      </c>
      <c r="C128" s="181" t="s">
        <v>193</v>
      </c>
      <c r="D128" s="174" t="s">
        <v>197</v>
      </c>
      <c r="E128" s="221"/>
      <c r="F128" s="182">
        <f>SUM(F129,F132)</f>
        <v>120</v>
      </c>
    </row>
    <row r="129" spans="1:6" s="169" customFormat="1" ht="31.5" customHeight="1">
      <c r="A129" s="180" t="s">
        <v>198</v>
      </c>
      <c r="B129" s="181" t="s">
        <v>134</v>
      </c>
      <c r="C129" s="181" t="s">
        <v>193</v>
      </c>
      <c r="D129" s="174" t="s">
        <v>199</v>
      </c>
      <c r="E129" s="221"/>
      <c r="F129" s="182">
        <f>F130</f>
        <v>30</v>
      </c>
    </row>
    <row r="130" spans="1:6" s="169" customFormat="1" ht="25.5">
      <c r="A130" s="183" t="s">
        <v>125</v>
      </c>
      <c r="B130" s="181" t="s">
        <v>134</v>
      </c>
      <c r="C130" s="181" t="s">
        <v>193</v>
      </c>
      <c r="D130" s="174" t="s">
        <v>199</v>
      </c>
      <c r="E130" s="174">
        <v>200</v>
      </c>
      <c r="F130" s="182">
        <f>F131</f>
        <v>30</v>
      </c>
    </row>
    <row r="131" spans="1:6" s="169" customFormat="1" ht="31.5" customHeight="1">
      <c r="A131" s="194" t="s">
        <v>126</v>
      </c>
      <c r="B131" s="186" t="s">
        <v>134</v>
      </c>
      <c r="C131" s="186" t="s">
        <v>193</v>
      </c>
      <c r="D131" s="187" t="s">
        <v>199</v>
      </c>
      <c r="E131" s="187">
        <v>240</v>
      </c>
      <c r="F131" s="188">
        <v>30</v>
      </c>
    </row>
    <row r="132" spans="1:6" s="169" customFormat="1" ht="25.5">
      <c r="A132" s="190" t="s">
        <v>200</v>
      </c>
      <c r="B132" s="181" t="s">
        <v>134</v>
      </c>
      <c r="C132" s="181" t="s">
        <v>193</v>
      </c>
      <c r="D132" s="174" t="s">
        <v>201</v>
      </c>
      <c r="E132" s="174"/>
      <c r="F132" s="182">
        <f>F134</f>
        <v>90</v>
      </c>
    </row>
    <row r="133" spans="1:6" s="169" customFormat="1" ht="25.5">
      <c r="A133" s="183" t="s">
        <v>125</v>
      </c>
      <c r="B133" s="181" t="s">
        <v>134</v>
      </c>
      <c r="C133" s="181" t="s">
        <v>193</v>
      </c>
      <c r="D133" s="174" t="s">
        <v>201</v>
      </c>
      <c r="E133" s="174">
        <v>200</v>
      </c>
      <c r="F133" s="182">
        <f>F134</f>
        <v>90</v>
      </c>
    </row>
    <row r="134" spans="1:6" s="169" customFormat="1" ht="31.5" customHeight="1">
      <c r="A134" s="194" t="s">
        <v>126</v>
      </c>
      <c r="B134" s="186" t="s">
        <v>134</v>
      </c>
      <c r="C134" s="186" t="s">
        <v>193</v>
      </c>
      <c r="D134" s="187" t="s">
        <v>201</v>
      </c>
      <c r="E134" s="187">
        <v>240</v>
      </c>
      <c r="F134" s="188">
        <v>90</v>
      </c>
    </row>
    <row r="135" spans="1:6" s="169" customFormat="1" ht="39.75" customHeight="1">
      <c r="A135" s="180" t="s">
        <v>112</v>
      </c>
      <c r="B135" s="181" t="s">
        <v>134</v>
      </c>
      <c r="C135" s="181" t="s">
        <v>193</v>
      </c>
      <c r="D135" s="174" t="s">
        <v>113</v>
      </c>
      <c r="E135" s="187"/>
      <c r="F135" s="182">
        <f>SUM(F136)</f>
        <v>200</v>
      </c>
    </row>
    <row r="136" spans="1:6" s="169" customFormat="1" ht="29.25" customHeight="1">
      <c r="A136" s="190" t="s">
        <v>152</v>
      </c>
      <c r="B136" s="181" t="s">
        <v>134</v>
      </c>
      <c r="C136" s="181" t="s">
        <v>193</v>
      </c>
      <c r="D136" s="174" t="s">
        <v>153</v>
      </c>
      <c r="E136" s="195"/>
      <c r="F136" s="182">
        <f>F137</f>
        <v>200</v>
      </c>
    </row>
    <row r="137" spans="1:6" s="169" customFormat="1" ht="30" customHeight="1">
      <c r="A137" s="183" t="s">
        <v>202</v>
      </c>
      <c r="B137" s="181" t="s">
        <v>134</v>
      </c>
      <c r="C137" s="181" t="s">
        <v>193</v>
      </c>
      <c r="D137" s="174" t="s">
        <v>203</v>
      </c>
      <c r="E137" s="174"/>
      <c r="F137" s="182">
        <f>F138</f>
        <v>200</v>
      </c>
    </row>
    <row r="138" spans="1:6" s="169" customFormat="1" ht="25.5">
      <c r="A138" s="184" t="s">
        <v>125</v>
      </c>
      <c r="B138" s="181" t="s">
        <v>134</v>
      </c>
      <c r="C138" s="181" t="s">
        <v>193</v>
      </c>
      <c r="D138" s="174" t="s">
        <v>203</v>
      </c>
      <c r="E138" s="174">
        <v>200</v>
      </c>
      <c r="F138" s="182">
        <f>F139</f>
        <v>200</v>
      </c>
    </row>
    <row r="139" spans="1:6" s="169" customFormat="1" ht="29.25" customHeight="1">
      <c r="A139" s="194" t="s">
        <v>126</v>
      </c>
      <c r="B139" s="186" t="s">
        <v>134</v>
      </c>
      <c r="C139" s="186" t="s">
        <v>193</v>
      </c>
      <c r="D139" s="187" t="s">
        <v>203</v>
      </c>
      <c r="E139" s="187">
        <v>240</v>
      </c>
      <c r="F139" s="188">
        <v>200</v>
      </c>
    </row>
    <row r="140" spans="1:6" s="169" customFormat="1" ht="15" customHeight="1">
      <c r="A140" s="238" t="s">
        <v>204</v>
      </c>
      <c r="B140" s="172" t="s">
        <v>205</v>
      </c>
      <c r="C140" s="172"/>
      <c r="D140" s="218"/>
      <c r="E140" s="219"/>
      <c r="F140" s="175">
        <f>SUM(F141,F200,F180)</f>
        <v>235449.6</v>
      </c>
    </row>
    <row r="141" spans="1:6" s="169" customFormat="1" ht="15.75" customHeight="1">
      <c r="A141" s="239" t="s">
        <v>206</v>
      </c>
      <c r="B141" s="178" t="s">
        <v>205</v>
      </c>
      <c r="C141" s="178" t="s">
        <v>109</v>
      </c>
      <c r="D141" s="209"/>
      <c r="E141" s="195"/>
      <c r="F141" s="179">
        <f>SUM(F162,F142)</f>
        <v>174982</v>
      </c>
    </row>
    <row r="142" spans="1:6" s="169" customFormat="1" ht="60" customHeight="1">
      <c r="A142" s="240" t="s">
        <v>75</v>
      </c>
      <c r="B142" s="181" t="s">
        <v>205</v>
      </c>
      <c r="C142" s="181" t="s">
        <v>109</v>
      </c>
      <c r="D142" s="181" t="s">
        <v>207</v>
      </c>
      <c r="E142" s="241"/>
      <c r="F142" s="182">
        <f>F143</f>
        <v>57044</v>
      </c>
    </row>
    <row r="143" spans="1:6" s="169" customFormat="1" ht="25.5">
      <c r="A143" s="242" t="s">
        <v>321</v>
      </c>
      <c r="B143" s="181" t="s">
        <v>205</v>
      </c>
      <c r="C143" s="181" t="s">
        <v>109</v>
      </c>
      <c r="D143" s="181" t="s">
        <v>208</v>
      </c>
      <c r="E143" s="232"/>
      <c r="F143" s="226">
        <f>SUM(F144,F148,F155)</f>
        <v>57044</v>
      </c>
    </row>
    <row r="144" spans="1:6" s="169" customFormat="1" ht="29.25" customHeight="1">
      <c r="A144" s="242" t="s">
        <v>209</v>
      </c>
      <c r="B144" s="181" t="s">
        <v>205</v>
      </c>
      <c r="C144" s="181" t="s">
        <v>109</v>
      </c>
      <c r="D144" s="181" t="s">
        <v>210</v>
      </c>
      <c r="E144" s="232"/>
      <c r="F144" s="226">
        <f>SUM(F146)</f>
        <v>4660</v>
      </c>
    </row>
    <row r="145" spans="1:6" s="169" customFormat="1" ht="30.75" customHeight="1">
      <c r="A145" s="244" t="s">
        <v>211</v>
      </c>
      <c r="B145" s="181" t="s">
        <v>205</v>
      </c>
      <c r="C145" s="181" t="s">
        <v>109</v>
      </c>
      <c r="D145" s="181" t="s">
        <v>212</v>
      </c>
      <c r="E145" s="232"/>
      <c r="F145" s="226">
        <f>SUM(F146)</f>
        <v>4660</v>
      </c>
    </row>
    <row r="146" spans="1:6" s="169" customFormat="1" ht="25.5">
      <c r="A146" s="245" t="s">
        <v>125</v>
      </c>
      <c r="B146" s="181" t="s">
        <v>205</v>
      </c>
      <c r="C146" s="181" t="s">
        <v>109</v>
      </c>
      <c r="D146" s="181" t="s">
        <v>212</v>
      </c>
      <c r="E146" s="232" t="s">
        <v>165</v>
      </c>
      <c r="F146" s="226">
        <f>SUM(F147)</f>
        <v>4660</v>
      </c>
    </row>
    <row r="147" spans="1:6" s="169" customFormat="1" ht="30" customHeight="1">
      <c r="A147" s="246" t="s">
        <v>126</v>
      </c>
      <c r="B147" s="186" t="s">
        <v>205</v>
      </c>
      <c r="C147" s="186" t="s">
        <v>109</v>
      </c>
      <c r="D147" s="186" t="s">
        <v>212</v>
      </c>
      <c r="E147" s="236" t="s">
        <v>166</v>
      </c>
      <c r="F147" s="237">
        <v>4660</v>
      </c>
    </row>
    <row r="148" spans="1:6" s="169" customFormat="1" ht="30.75" customHeight="1">
      <c r="A148" s="9" t="s">
        <v>322</v>
      </c>
      <c r="B148" s="181" t="s">
        <v>205</v>
      </c>
      <c r="C148" s="181" t="s">
        <v>109</v>
      </c>
      <c r="D148" s="32" t="s">
        <v>246</v>
      </c>
      <c r="E148" s="33"/>
      <c r="F148" s="34">
        <f>F149+F152</f>
        <v>37950</v>
      </c>
    </row>
    <row r="149" spans="1:6" s="169" customFormat="1" ht="82.5" customHeight="1">
      <c r="A149" s="164" t="s">
        <v>260</v>
      </c>
      <c r="B149" s="181" t="s">
        <v>205</v>
      </c>
      <c r="C149" s="181" t="s">
        <v>109</v>
      </c>
      <c r="D149" s="32" t="s">
        <v>262</v>
      </c>
      <c r="E149" s="33"/>
      <c r="F149" s="34">
        <f>SUM(F150)</f>
        <v>34155</v>
      </c>
    </row>
    <row r="150" spans="1:6" s="169" customFormat="1" ht="25.5">
      <c r="A150" s="10" t="s">
        <v>218</v>
      </c>
      <c r="B150" s="181" t="s">
        <v>205</v>
      </c>
      <c r="C150" s="181" t="s">
        <v>109</v>
      </c>
      <c r="D150" s="32" t="s">
        <v>262</v>
      </c>
      <c r="E150" s="33" t="s">
        <v>219</v>
      </c>
      <c r="F150" s="34">
        <f>SUM(F151)</f>
        <v>34155</v>
      </c>
    </row>
    <row r="151" spans="1:6" s="169" customFormat="1" ht="15">
      <c r="A151" s="11" t="s">
        <v>220</v>
      </c>
      <c r="B151" s="186" t="s">
        <v>205</v>
      </c>
      <c r="C151" s="186" t="s">
        <v>109</v>
      </c>
      <c r="D151" s="35" t="s">
        <v>262</v>
      </c>
      <c r="E151" s="36" t="s">
        <v>221</v>
      </c>
      <c r="F151" s="37">
        <v>34155</v>
      </c>
    </row>
    <row r="152" spans="1:6" s="169" customFormat="1" ht="27.75" customHeight="1">
      <c r="A152" s="164" t="s">
        <v>261</v>
      </c>
      <c r="B152" s="181" t="s">
        <v>205</v>
      </c>
      <c r="C152" s="181" t="s">
        <v>109</v>
      </c>
      <c r="D152" s="32" t="s">
        <v>263</v>
      </c>
      <c r="E152" s="33"/>
      <c r="F152" s="34">
        <f>SUM(F153)</f>
        <v>3795</v>
      </c>
    </row>
    <row r="153" spans="1:6" s="169" customFormat="1" ht="25.5">
      <c r="A153" s="10" t="s">
        <v>218</v>
      </c>
      <c r="B153" s="181" t="s">
        <v>205</v>
      </c>
      <c r="C153" s="181" t="s">
        <v>109</v>
      </c>
      <c r="D153" s="32" t="s">
        <v>263</v>
      </c>
      <c r="E153" s="33" t="s">
        <v>219</v>
      </c>
      <c r="F153" s="34">
        <f>SUM(F154)</f>
        <v>3795</v>
      </c>
    </row>
    <row r="154" spans="1:6" s="169" customFormat="1" ht="15">
      <c r="A154" s="11" t="s">
        <v>220</v>
      </c>
      <c r="B154" s="186" t="s">
        <v>205</v>
      </c>
      <c r="C154" s="186" t="s">
        <v>109</v>
      </c>
      <c r="D154" s="35" t="s">
        <v>263</v>
      </c>
      <c r="E154" s="36" t="s">
        <v>221</v>
      </c>
      <c r="F154" s="37">
        <v>3795</v>
      </c>
    </row>
    <row r="155" spans="1:6" s="169" customFormat="1" ht="30.75" customHeight="1">
      <c r="A155" s="9" t="s">
        <v>323</v>
      </c>
      <c r="B155" s="181" t="s">
        <v>205</v>
      </c>
      <c r="C155" s="181" t="s">
        <v>109</v>
      </c>
      <c r="D155" s="32" t="s">
        <v>264</v>
      </c>
      <c r="E155" s="33"/>
      <c r="F155" s="34">
        <f>F156+F159</f>
        <v>14434</v>
      </c>
    </row>
    <row r="156" spans="1:6" s="169" customFormat="1" ht="67.5" customHeight="1">
      <c r="A156" s="164" t="s">
        <v>265</v>
      </c>
      <c r="B156" s="181" t="s">
        <v>205</v>
      </c>
      <c r="C156" s="181" t="s">
        <v>109</v>
      </c>
      <c r="D156" s="32" t="s">
        <v>266</v>
      </c>
      <c r="E156" s="33"/>
      <c r="F156" s="34">
        <f>SUM(F157)</f>
        <v>11432</v>
      </c>
    </row>
    <row r="157" spans="1:6" s="169" customFormat="1" ht="15">
      <c r="A157" s="10" t="s">
        <v>41</v>
      </c>
      <c r="B157" s="181" t="s">
        <v>205</v>
      </c>
      <c r="C157" s="181" t="s">
        <v>109</v>
      </c>
      <c r="D157" s="32" t="s">
        <v>266</v>
      </c>
      <c r="E157" s="33" t="s">
        <v>42</v>
      </c>
      <c r="F157" s="34">
        <f>SUM(F158)</f>
        <v>11432</v>
      </c>
    </row>
    <row r="158" spans="1:6" s="169" customFormat="1" ht="46.5" customHeight="1">
      <c r="A158" s="11" t="s">
        <v>278</v>
      </c>
      <c r="B158" s="186" t="s">
        <v>205</v>
      </c>
      <c r="C158" s="186" t="s">
        <v>109</v>
      </c>
      <c r="D158" s="35" t="s">
        <v>266</v>
      </c>
      <c r="E158" s="36" t="s">
        <v>277</v>
      </c>
      <c r="F158" s="37">
        <v>11432</v>
      </c>
    </row>
    <row r="159" spans="1:6" s="169" customFormat="1" ht="27.75" customHeight="1">
      <c r="A159" s="164" t="s">
        <v>267</v>
      </c>
      <c r="B159" s="181" t="s">
        <v>205</v>
      </c>
      <c r="C159" s="181" t="s">
        <v>109</v>
      </c>
      <c r="D159" s="32" t="s">
        <v>268</v>
      </c>
      <c r="E159" s="33"/>
      <c r="F159" s="34">
        <f>SUM(F160)</f>
        <v>3002</v>
      </c>
    </row>
    <row r="160" spans="1:6" s="169" customFormat="1" ht="15">
      <c r="A160" s="10" t="s">
        <v>41</v>
      </c>
      <c r="B160" s="181" t="s">
        <v>205</v>
      </c>
      <c r="C160" s="181" t="s">
        <v>109</v>
      </c>
      <c r="D160" s="32" t="s">
        <v>268</v>
      </c>
      <c r="E160" s="33" t="s">
        <v>42</v>
      </c>
      <c r="F160" s="34">
        <f>SUM(F161)</f>
        <v>3002</v>
      </c>
    </row>
    <row r="161" spans="1:6" s="169" customFormat="1" ht="41.25" customHeight="1">
      <c r="A161" s="11" t="s">
        <v>278</v>
      </c>
      <c r="B161" s="186" t="s">
        <v>205</v>
      </c>
      <c r="C161" s="186" t="s">
        <v>109</v>
      </c>
      <c r="D161" s="35" t="s">
        <v>268</v>
      </c>
      <c r="E161" s="36" t="s">
        <v>277</v>
      </c>
      <c r="F161" s="37">
        <v>3002</v>
      </c>
    </row>
    <row r="162" spans="1:6" s="169" customFormat="1" ht="51">
      <c r="A162" s="180" t="s">
        <v>76</v>
      </c>
      <c r="B162" s="181" t="s">
        <v>205</v>
      </c>
      <c r="C162" s="181" t="s">
        <v>109</v>
      </c>
      <c r="D162" s="181" t="s">
        <v>215</v>
      </c>
      <c r="E162" s="232"/>
      <c r="F162" s="226">
        <f>SUM(F163)</f>
        <v>117938</v>
      </c>
    </row>
    <row r="163" spans="1:6" s="169" customFormat="1" ht="25.5">
      <c r="A163" s="183" t="s">
        <v>325</v>
      </c>
      <c r="B163" s="181" t="s">
        <v>205</v>
      </c>
      <c r="C163" s="181" t="s">
        <v>109</v>
      </c>
      <c r="D163" s="181" t="s">
        <v>216</v>
      </c>
      <c r="E163" s="232"/>
      <c r="F163" s="226">
        <f>SUM(F164)</f>
        <v>117938</v>
      </c>
    </row>
    <row r="164" spans="1:6" s="169" customFormat="1" ht="25.5">
      <c r="A164" s="183" t="s">
        <v>324</v>
      </c>
      <c r="B164" s="181" t="s">
        <v>205</v>
      </c>
      <c r="C164" s="181" t="s">
        <v>109</v>
      </c>
      <c r="D164" s="181" t="s">
        <v>217</v>
      </c>
      <c r="E164" s="232"/>
      <c r="F164" s="226">
        <f>SUM(F177,F171,F168,F165,F174)</f>
        <v>117938</v>
      </c>
    </row>
    <row r="165" spans="1:6" s="169" customFormat="1" ht="90" customHeight="1">
      <c r="A165" s="249" t="s">
        <v>253</v>
      </c>
      <c r="B165" s="181" t="s">
        <v>205</v>
      </c>
      <c r="C165" s="181" t="s">
        <v>109</v>
      </c>
      <c r="D165" s="32" t="s">
        <v>250</v>
      </c>
      <c r="E165" s="33"/>
      <c r="F165" s="34">
        <f>SUM(F166)</f>
        <v>1106.1</v>
      </c>
    </row>
    <row r="166" spans="1:6" s="169" customFormat="1" ht="25.5">
      <c r="A166" s="163" t="s">
        <v>218</v>
      </c>
      <c r="B166" s="181" t="s">
        <v>205</v>
      </c>
      <c r="C166" s="181" t="s">
        <v>109</v>
      </c>
      <c r="D166" s="32" t="s">
        <v>250</v>
      </c>
      <c r="E166" s="33" t="s">
        <v>219</v>
      </c>
      <c r="F166" s="34">
        <f>SUM(F167)</f>
        <v>1106.1</v>
      </c>
    </row>
    <row r="167" spans="1:6" s="169" customFormat="1" ht="15">
      <c r="A167" s="11" t="s">
        <v>220</v>
      </c>
      <c r="B167" s="181" t="s">
        <v>205</v>
      </c>
      <c r="C167" s="181" t="s">
        <v>109</v>
      </c>
      <c r="D167" s="35" t="s">
        <v>250</v>
      </c>
      <c r="E167" s="36" t="s">
        <v>221</v>
      </c>
      <c r="F167" s="37">
        <v>1106.1</v>
      </c>
    </row>
    <row r="168" spans="1:6" s="169" customFormat="1" ht="117" customHeight="1">
      <c r="A168" s="249" t="s">
        <v>254</v>
      </c>
      <c r="B168" s="181" t="s">
        <v>205</v>
      </c>
      <c r="C168" s="181" t="s">
        <v>109</v>
      </c>
      <c r="D168" s="32" t="s">
        <v>251</v>
      </c>
      <c r="E168" s="33"/>
      <c r="F168" s="34">
        <f>SUM(F169)</f>
        <v>629.7</v>
      </c>
    </row>
    <row r="169" spans="1:6" s="169" customFormat="1" ht="25.5">
      <c r="A169" s="163" t="s">
        <v>218</v>
      </c>
      <c r="B169" s="181" t="s">
        <v>205</v>
      </c>
      <c r="C169" s="181" t="s">
        <v>109</v>
      </c>
      <c r="D169" s="32" t="s">
        <v>251</v>
      </c>
      <c r="E169" s="33" t="s">
        <v>219</v>
      </c>
      <c r="F169" s="34">
        <f>SUM(F170)</f>
        <v>629.7</v>
      </c>
    </row>
    <row r="170" spans="1:6" s="169" customFormat="1" ht="15">
      <c r="A170" s="11" t="s">
        <v>220</v>
      </c>
      <c r="B170" s="181" t="s">
        <v>205</v>
      </c>
      <c r="C170" s="181" t="s">
        <v>109</v>
      </c>
      <c r="D170" s="35" t="s">
        <v>251</v>
      </c>
      <c r="E170" s="36" t="s">
        <v>221</v>
      </c>
      <c r="F170" s="37">
        <v>629.7</v>
      </c>
    </row>
    <row r="171" spans="1:6" s="169" customFormat="1" ht="79.5" customHeight="1">
      <c r="A171" s="249" t="s">
        <v>234</v>
      </c>
      <c r="B171" s="181" t="s">
        <v>205</v>
      </c>
      <c r="C171" s="181" t="s">
        <v>109</v>
      </c>
      <c r="D171" s="32" t="s">
        <v>233</v>
      </c>
      <c r="E171" s="33"/>
      <c r="F171" s="34">
        <f>SUM(F172)</f>
        <v>91784.4</v>
      </c>
    </row>
    <row r="172" spans="1:6" s="169" customFormat="1" ht="25.5">
      <c r="A172" s="163" t="s">
        <v>218</v>
      </c>
      <c r="B172" s="181" t="s">
        <v>205</v>
      </c>
      <c r="C172" s="181" t="s">
        <v>109</v>
      </c>
      <c r="D172" s="32" t="s">
        <v>233</v>
      </c>
      <c r="E172" s="33" t="s">
        <v>219</v>
      </c>
      <c r="F172" s="34">
        <f>SUM(F173)</f>
        <v>91784.4</v>
      </c>
    </row>
    <row r="173" spans="1:6" s="169" customFormat="1" ht="15">
      <c r="A173" s="11" t="s">
        <v>220</v>
      </c>
      <c r="B173" s="181" t="s">
        <v>205</v>
      </c>
      <c r="C173" s="181" t="s">
        <v>109</v>
      </c>
      <c r="D173" s="35" t="s">
        <v>233</v>
      </c>
      <c r="E173" s="36" t="s">
        <v>221</v>
      </c>
      <c r="F173" s="37">
        <v>91784.4</v>
      </c>
    </row>
    <row r="174" spans="1:6" s="169" customFormat="1" ht="102" customHeight="1">
      <c r="A174" s="249" t="s">
        <v>255</v>
      </c>
      <c r="B174" s="181" t="s">
        <v>205</v>
      </c>
      <c r="C174" s="181" t="s">
        <v>109</v>
      </c>
      <c r="D174" s="32" t="s">
        <v>252</v>
      </c>
      <c r="E174" s="33"/>
      <c r="F174" s="34">
        <f>SUM(F175)</f>
        <v>2568.1</v>
      </c>
    </row>
    <row r="175" spans="1:6" s="169" customFormat="1" ht="25.5">
      <c r="A175" s="163" t="s">
        <v>218</v>
      </c>
      <c r="B175" s="181" t="s">
        <v>205</v>
      </c>
      <c r="C175" s="181" t="s">
        <v>109</v>
      </c>
      <c r="D175" s="32" t="s">
        <v>252</v>
      </c>
      <c r="E175" s="33" t="s">
        <v>219</v>
      </c>
      <c r="F175" s="34">
        <f>SUM(F176)</f>
        <v>2568.1</v>
      </c>
    </row>
    <row r="176" spans="1:6" s="169" customFormat="1" ht="15">
      <c r="A176" s="11" t="s">
        <v>220</v>
      </c>
      <c r="B176" s="181" t="s">
        <v>205</v>
      </c>
      <c r="C176" s="181" t="s">
        <v>109</v>
      </c>
      <c r="D176" s="35" t="s">
        <v>252</v>
      </c>
      <c r="E176" s="36" t="s">
        <v>221</v>
      </c>
      <c r="F176" s="37">
        <v>2568.1</v>
      </c>
    </row>
    <row r="177" spans="1:6" s="169" customFormat="1" ht="30" customHeight="1">
      <c r="A177" s="250" t="s">
        <v>96</v>
      </c>
      <c r="B177" s="181" t="s">
        <v>205</v>
      </c>
      <c r="C177" s="181" t="s">
        <v>109</v>
      </c>
      <c r="D177" s="224" t="s">
        <v>222</v>
      </c>
      <c r="E177" s="232"/>
      <c r="F177" s="226">
        <f>SUM(F178)</f>
        <v>21849.7</v>
      </c>
    </row>
    <row r="178" spans="1:6" s="169" customFormat="1" ht="25.5">
      <c r="A178" s="251" t="s">
        <v>218</v>
      </c>
      <c r="B178" s="181" t="s">
        <v>205</v>
      </c>
      <c r="C178" s="181" t="s">
        <v>109</v>
      </c>
      <c r="D178" s="224" t="s">
        <v>222</v>
      </c>
      <c r="E178" s="232" t="s">
        <v>219</v>
      </c>
      <c r="F178" s="226">
        <f>SUM(F179)</f>
        <v>21849.7</v>
      </c>
    </row>
    <row r="179" spans="1:6" s="169" customFormat="1" ht="15">
      <c r="A179" s="252" t="s">
        <v>220</v>
      </c>
      <c r="B179" s="186" t="s">
        <v>205</v>
      </c>
      <c r="C179" s="186" t="s">
        <v>109</v>
      </c>
      <c r="D179" s="230" t="s">
        <v>222</v>
      </c>
      <c r="E179" s="236" t="s">
        <v>221</v>
      </c>
      <c r="F179" s="237">
        <v>21849.7</v>
      </c>
    </row>
    <row r="180" spans="1:6" s="169" customFormat="1" ht="15.75" customHeight="1">
      <c r="A180" s="239" t="s">
        <v>249</v>
      </c>
      <c r="B180" s="178" t="s">
        <v>205</v>
      </c>
      <c r="C180" s="178" t="s">
        <v>111</v>
      </c>
      <c r="D180" s="209"/>
      <c r="E180" s="195"/>
      <c r="F180" s="179">
        <f>SUM(F181,F196)</f>
        <v>10177.5</v>
      </c>
    </row>
    <row r="181" spans="1:6" s="169" customFormat="1" ht="68.25" customHeight="1">
      <c r="A181" s="240" t="s">
        <v>75</v>
      </c>
      <c r="B181" s="181" t="s">
        <v>205</v>
      </c>
      <c r="C181" s="181" t="s">
        <v>111</v>
      </c>
      <c r="D181" s="181" t="s">
        <v>207</v>
      </c>
      <c r="E181" s="241"/>
      <c r="F181" s="182">
        <f>SUM(F187,F182)</f>
        <v>9927.5</v>
      </c>
    </row>
    <row r="182" spans="1:6" s="169" customFormat="1" ht="25.5">
      <c r="A182" s="242" t="s">
        <v>326</v>
      </c>
      <c r="B182" s="181" t="s">
        <v>205</v>
      </c>
      <c r="C182" s="181" t="s">
        <v>111</v>
      </c>
      <c r="D182" s="181" t="s">
        <v>290</v>
      </c>
      <c r="E182" s="232"/>
      <c r="F182" s="226">
        <f>SUM(F183)</f>
        <v>85</v>
      </c>
    </row>
    <row r="183" spans="1:6" s="169" customFormat="1" ht="29.25" customHeight="1">
      <c r="A183" s="180" t="s">
        <v>327</v>
      </c>
      <c r="B183" s="181" t="s">
        <v>205</v>
      </c>
      <c r="C183" s="181" t="s">
        <v>111</v>
      </c>
      <c r="D183" s="174" t="s">
        <v>291</v>
      </c>
      <c r="E183" s="215"/>
      <c r="F183" s="182">
        <f>F184</f>
        <v>85</v>
      </c>
    </row>
    <row r="184" spans="1:6" s="169" customFormat="1" ht="25.5">
      <c r="A184" s="180" t="s">
        <v>288</v>
      </c>
      <c r="B184" s="181" t="s">
        <v>205</v>
      </c>
      <c r="C184" s="181" t="s">
        <v>111</v>
      </c>
      <c r="D184" s="216" t="s">
        <v>289</v>
      </c>
      <c r="E184" s="216"/>
      <c r="F184" s="182">
        <f>F185</f>
        <v>85</v>
      </c>
    </row>
    <row r="185" spans="1:6" s="169" customFormat="1" ht="25.5">
      <c r="A185" s="180" t="s">
        <v>125</v>
      </c>
      <c r="B185" s="181" t="s">
        <v>205</v>
      </c>
      <c r="C185" s="181" t="s">
        <v>111</v>
      </c>
      <c r="D185" s="216" t="s">
        <v>289</v>
      </c>
      <c r="E185" s="216">
        <v>200</v>
      </c>
      <c r="F185" s="182">
        <f>F186</f>
        <v>85</v>
      </c>
    </row>
    <row r="186" spans="1:6" s="169" customFormat="1" ht="32.25" customHeight="1">
      <c r="A186" s="243" t="s">
        <v>126</v>
      </c>
      <c r="B186" s="186" t="s">
        <v>205</v>
      </c>
      <c r="C186" s="186" t="s">
        <v>111</v>
      </c>
      <c r="D186" s="186" t="s">
        <v>289</v>
      </c>
      <c r="E186" s="187">
        <v>240</v>
      </c>
      <c r="F186" s="188">
        <v>85</v>
      </c>
    </row>
    <row r="187" spans="1:6" s="169" customFormat="1" ht="25.5">
      <c r="A187" s="242" t="s">
        <v>321</v>
      </c>
      <c r="B187" s="181" t="s">
        <v>205</v>
      </c>
      <c r="C187" s="181" t="s">
        <v>111</v>
      </c>
      <c r="D187" s="181" t="s">
        <v>208</v>
      </c>
      <c r="E187" s="232"/>
      <c r="F187" s="226">
        <f>SUM(F191,F192)</f>
        <v>9842.5</v>
      </c>
    </row>
    <row r="188" spans="1:6" s="169" customFormat="1" ht="25.5">
      <c r="A188" s="190" t="s">
        <v>322</v>
      </c>
      <c r="B188" s="181" t="s">
        <v>205</v>
      </c>
      <c r="C188" s="181" t="s">
        <v>111</v>
      </c>
      <c r="D188" s="224" t="s">
        <v>246</v>
      </c>
      <c r="E188" s="225"/>
      <c r="F188" s="226">
        <f>SUM(F189)</f>
        <v>4882.5</v>
      </c>
    </row>
    <row r="189" spans="1:6" s="169" customFormat="1" ht="61.5" customHeight="1">
      <c r="A189" s="161" t="s">
        <v>248</v>
      </c>
      <c r="B189" s="181" t="s">
        <v>205</v>
      </c>
      <c r="C189" s="181" t="s">
        <v>111</v>
      </c>
      <c r="D189" s="32" t="s">
        <v>247</v>
      </c>
      <c r="E189" s="162"/>
      <c r="F189" s="34">
        <f>SUM(F190)</f>
        <v>4882.5</v>
      </c>
    </row>
    <row r="190" spans="1:6" s="169" customFormat="1" ht="15">
      <c r="A190" s="163" t="s">
        <v>231</v>
      </c>
      <c r="B190" s="181" t="s">
        <v>205</v>
      </c>
      <c r="C190" s="181" t="s">
        <v>111</v>
      </c>
      <c r="D190" s="32" t="s">
        <v>247</v>
      </c>
      <c r="E190" s="33" t="s">
        <v>229</v>
      </c>
      <c r="F190" s="34">
        <f>SUM(F191)</f>
        <v>4882.5</v>
      </c>
    </row>
    <row r="191" spans="1:6" s="169" customFormat="1" ht="15">
      <c r="A191" s="11" t="s">
        <v>132</v>
      </c>
      <c r="B191" s="227" t="s">
        <v>205</v>
      </c>
      <c r="C191" s="227" t="s">
        <v>111</v>
      </c>
      <c r="D191" s="228" t="s">
        <v>247</v>
      </c>
      <c r="E191" s="36" t="s">
        <v>230</v>
      </c>
      <c r="F191" s="37">
        <v>4882.5</v>
      </c>
    </row>
    <row r="192" spans="1:6" s="169" customFormat="1" ht="25.5">
      <c r="A192" s="190" t="s">
        <v>328</v>
      </c>
      <c r="B192" s="181" t="s">
        <v>205</v>
      </c>
      <c r="C192" s="181" t="s">
        <v>111</v>
      </c>
      <c r="D192" s="224" t="s">
        <v>304</v>
      </c>
      <c r="E192" s="225"/>
      <c r="F192" s="226">
        <f>SUM(F193)</f>
        <v>4960</v>
      </c>
    </row>
    <row r="193" spans="1:6" s="169" customFormat="1" ht="104.25" customHeight="1">
      <c r="A193" s="161" t="s">
        <v>305</v>
      </c>
      <c r="B193" s="181" t="s">
        <v>205</v>
      </c>
      <c r="C193" s="181" t="s">
        <v>111</v>
      </c>
      <c r="D193" s="32" t="s">
        <v>307</v>
      </c>
      <c r="E193" s="162"/>
      <c r="F193" s="34">
        <f>SUM(F194)</f>
        <v>4960</v>
      </c>
    </row>
    <row r="194" spans="1:6" s="169" customFormat="1" ht="15">
      <c r="A194" s="163" t="s">
        <v>231</v>
      </c>
      <c r="B194" s="181" t="s">
        <v>205</v>
      </c>
      <c r="C194" s="181" t="s">
        <v>111</v>
      </c>
      <c r="D194" s="32" t="s">
        <v>307</v>
      </c>
      <c r="E194" s="33" t="s">
        <v>229</v>
      </c>
      <c r="F194" s="34">
        <f>SUM(F195)</f>
        <v>4960</v>
      </c>
    </row>
    <row r="195" spans="1:6" s="169" customFormat="1" ht="15">
      <c r="A195" s="11" t="s">
        <v>132</v>
      </c>
      <c r="B195" s="227" t="s">
        <v>205</v>
      </c>
      <c r="C195" s="227" t="s">
        <v>111</v>
      </c>
      <c r="D195" s="228" t="s">
        <v>307</v>
      </c>
      <c r="E195" s="36" t="s">
        <v>230</v>
      </c>
      <c r="F195" s="37">
        <v>4960</v>
      </c>
    </row>
    <row r="196" spans="1:6" s="169" customFormat="1" ht="25.5">
      <c r="A196" s="180" t="s">
        <v>156</v>
      </c>
      <c r="B196" s="181" t="s">
        <v>205</v>
      </c>
      <c r="C196" s="181" t="s">
        <v>111</v>
      </c>
      <c r="D196" s="174" t="s">
        <v>143</v>
      </c>
      <c r="E196" s="215"/>
      <c r="F196" s="182">
        <f>SUM(F197)</f>
        <v>250</v>
      </c>
    </row>
    <row r="197" spans="1:6" s="169" customFormat="1" ht="38.25">
      <c r="A197" s="180" t="s">
        <v>309</v>
      </c>
      <c r="B197" s="181" t="s">
        <v>205</v>
      </c>
      <c r="C197" s="181" t="s">
        <v>111</v>
      </c>
      <c r="D197" s="216" t="s">
        <v>310</v>
      </c>
      <c r="E197" s="216"/>
      <c r="F197" s="182">
        <f>F198</f>
        <v>250</v>
      </c>
    </row>
    <row r="198" spans="1:6" s="169" customFormat="1" ht="15">
      <c r="A198" s="180" t="s">
        <v>41</v>
      </c>
      <c r="B198" s="181" t="s">
        <v>205</v>
      </c>
      <c r="C198" s="181" t="s">
        <v>111</v>
      </c>
      <c r="D198" s="216" t="s">
        <v>310</v>
      </c>
      <c r="E198" s="216">
        <v>800</v>
      </c>
      <c r="F198" s="182">
        <f>SUM(F199)</f>
        <v>250</v>
      </c>
    </row>
    <row r="199" spans="1:6" s="169" customFormat="1" ht="51">
      <c r="A199" s="194" t="s">
        <v>278</v>
      </c>
      <c r="B199" s="186" t="s">
        <v>205</v>
      </c>
      <c r="C199" s="186" t="s">
        <v>111</v>
      </c>
      <c r="D199" s="193" t="s">
        <v>310</v>
      </c>
      <c r="E199" s="193">
        <v>810</v>
      </c>
      <c r="F199" s="188">
        <v>250</v>
      </c>
    </row>
    <row r="200" spans="1:6" s="169" customFormat="1" ht="15.75" customHeight="1">
      <c r="A200" s="208" t="s">
        <v>223</v>
      </c>
      <c r="B200" s="178" t="s">
        <v>205</v>
      </c>
      <c r="C200" s="178" t="s">
        <v>120</v>
      </c>
      <c r="D200" s="209"/>
      <c r="E200" s="195"/>
      <c r="F200" s="179">
        <f>SUM(F201,F230,F236)</f>
        <v>50290.1</v>
      </c>
    </row>
    <row r="201" spans="1:6" s="169" customFormat="1" ht="51.75" customHeight="1">
      <c r="A201" s="180" t="s">
        <v>224</v>
      </c>
      <c r="B201" s="181" t="s">
        <v>205</v>
      </c>
      <c r="C201" s="181" t="s">
        <v>120</v>
      </c>
      <c r="D201" s="174" t="s">
        <v>225</v>
      </c>
      <c r="E201" s="174"/>
      <c r="F201" s="182">
        <f>SUM(F202,F206,F222,F210,F226)</f>
        <v>46890</v>
      </c>
    </row>
    <row r="202" spans="1:6" s="169" customFormat="1" ht="15.75" customHeight="1">
      <c r="A202" s="180" t="s">
        <v>329</v>
      </c>
      <c r="B202" s="181" t="s">
        <v>205</v>
      </c>
      <c r="C202" s="181" t="s">
        <v>120</v>
      </c>
      <c r="D202" s="174" t="s">
        <v>0</v>
      </c>
      <c r="E202" s="174"/>
      <c r="F202" s="182">
        <f>SUM(F203)</f>
        <v>17730</v>
      </c>
    </row>
    <row r="203" spans="1:6" s="169" customFormat="1" ht="25.5">
      <c r="A203" s="180" t="s">
        <v>95</v>
      </c>
      <c r="B203" s="181" t="s">
        <v>205</v>
      </c>
      <c r="C203" s="181" t="s">
        <v>120</v>
      </c>
      <c r="D203" s="174" t="s">
        <v>1</v>
      </c>
      <c r="E203" s="221"/>
      <c r="F203" s="182">
        <f>F204</f>
        <v>17730</v>
      </c>
    </row>
    <row r="204" spans="1:6" s="169" customFormat="1" ht="25.5">
      <c r="A204" s="183" t="s">
        <v>125</v>
      </c>
      <c r="B204" s="181" t="s">
        <v>205</v>
      </c>
      <c r="C204" s="181" t="s">
        <v>120</v>
      </c>
      <c r="D204" s="174" t="s">
        <v>1</v>
      </c>
      <c r="E204" s="221">
        <v>200</v>
      </c>
      <c r="F204" s="182">
        <f>F205</f>
        <v>17730</v>
      </c>
    </row>
    <row r="205" spans="1:6" s="169" customFormat="1" ht="29.25" customHeight="1">
      <c r="A205" s="198" t="s">
        <v>126</v>
      </c>
      <c r="B205" s="186" t="s">
        <v>205</v>
      </c>
      <c r="C205" s="186" t="s">
        <v>120</v>
      </c>
      <c r="D205" s="187" t="s">
        <v>1</v>
      </c>
      <c r="E205" s="223">
        <v>240</v>
      </c>
      <c r="F205" s="188">
        <v>17730</v>
      </c>
    </row>
    <row r="206" spans="1:6" s="169" customFormat="1" ht="25.5">
      <c r="A206" s="183" t="s">
        <v>330</v>
      </c>
      <c r="B206" s="181" t="s">
        <v>205</v>
      </c>
      <c r="C206" s="181" t="s">
        <v>120</v>
      </c>
      <c r="D206" s="174" t="s">
        <v>2</v>
      </c>
      <c r="E206" s="174"/>
      <c r="F206" s="182">
        <f>SUM(F207)</f>
        <v>1700</v>
      </c>
    </row>
    <row r="207" spans="1:6" s="169" customFormat="1" ht="15">
      <c r="A207" s="183" t="s">
        <v>3</v>
      </c>
      <c r="B207" s="181" t="s">
        <v>205</v>
      </c>
      <c r="C207" s="181" t="s">
        <v>120</v>
      </c>
      <c r="D207" s="174" t="s">
        <v>4</v>
      </c>
      <c r="E207" s="174"/>
      <c r="F207" s="182">
        <f>F208</f>
        <v>1700</v>
      </c>
    </row>
    <row r="208" spans="1:6" s="169" customFormat="1" ht="25.5">
      <c r="A208" s="183" t="s">
        <v>5</v>
      </c>
      <c r="B208" s="181" t="s">
        <v>205</v>
      </c>
      <c r="C208" s="181" t="s">
        <v>120</v>
      </c>
      <c r="D208" s="174" t="s">
        <v>4</v>
      </c>
      <c r="E208" s="174">
        <v>200</v>
      </c>
      <c r="F208" s="182">
        <f>F209</f>
        <v>1700</v>
      </c>
    </row>
    <row r="209" spans="1:6" s="169" customFormat="1" ht="29.25" customHeight="1">
      <c r="A209" s="194" t="s">
        <v>126</v>
      </c>
      <c r="B209" s="186" t="s">
        <v>205</v>
      </c>
      <c r="C209" s="186" t="s">
        <v>120</v>
      </c>
      <c r="D209" s="187" t="s">
        <v>4</v>
      </c>
      <c r="E209" s="187">
        <v>240</v>
      </c>
      <c r="F209" s="188">
        <v>1700</v>
      </c>
    </row>
    <row r="210" spans="1:6" s="169" customFormat="1" ht="25.5">
      <c r="A210" s="190" t="s">
        <v>331</v>
      </c>
      <c r="B210" s="181" t="s">
        <v>205</v>
      </c>
      <c r="C210" s="181" t="s">
        <v>120</v>
      </c>
      <c r="D210" s="174" t="s">
        <v>7</v>
      </c>
      <c r="E210" s="174"/>
      <c r="F210" s="182">
        <f>SUM(F219,F216,F211)</f>
        <v>2735</v>
      </c>
    </row>
    <row r="211" spans="1:6" s="169" customFormat="1" ht="25.5">
      <c r="A211" s="253" t="s">
        <v>22</v>
      </c>
      <c r="B211" s="181" t="s">
        <v>205</v>
      </c>
      <c r="C211" s="181" t="s">
        <v>120</v>
      </c>
      <c r="D211" s="220" t="s">
        <v>283</v>
      </c>
      <c r="E211" s="232"/>
      <c r="F211" s="226">
        <f>SUM(F212,F214)</f>
        <v>1120</v>
      </c>
    </row>
    <row r="212" spans="1:6" s="169" customFormat="1" ht="63.75">
      <c r="A212" s="234" t="s">
        <v>117</v>
      </c>
      <c r="B212" s="181" t="s">
        <v>205</v>
      </c>
      <c r="C212" s="181" t="s">
        <v>120</v>
      </c>
      <c r="D212" s="220" t="s">
        <v>283</v>
      </c>
      <c r="E212" s="232" t="s">
        <v>38</v>
      </c>
      <c r="F212" s="226">
        <f>SUM(F213)</f>
        <v>820</v>
      </c>
    </row>
    <row r="213" spans="1:6" s="169" customFormat="1" ht="18" customHeight="1">
      <c r="A213" s="254" t="s">
        <v>39</v>
      </c>
      <c r="B213" s="186" t="s">
        <v>205</v>
      </c>
      <c r="C213" s="186" t="s">
        <v>120</v>
      </c>
      <c r="D213" s="222" t="s">
        <v>283</v>
      </c>
      <c r="E213" s="236" t="s">
        <v>40</v>
      </c>
      <c r="F213" s="237">
        <v>820</v>
      </c>
    </row>
    <row r="214" spans="1:6" s="169" customFormat="1" ht="25.5">
      <c r="A214" s="183" t="s">
        <v>5</v>
      </c>
      <c r="B214" s="181" t="s">
        <v>205</v>
      </c>
      <c r="C214" s="181" t="s">
        <v>120</v>
      </c>
      <c r="D214" s="174" t="s">
        <v>283</v>
      </c>
      <c r="E214" s="174">
        <v>200</v>
      </c>
      <c r="F214" s="182">
        <f>F215</f>
        <v>300</v>
      </c>
    </row>
    <row r="215" spans="1:6" s="169" customFormat="1" ht="29.25" customHeight="1">
      <c r="A215" s="194" t="s">
        <v>126</v>
      </c>
      <c r="B215" s="186" t="s">
        <v>205</v>
      </c>
      <c r="C215" s="186" t="s">
        <v>120</v>
      </c>
      <c r="D215" s="187" t="s">
        <v>283</v>
      </c>
      <c r="E215" s="187">
        <v>240</v>
      </c>
      <c r="F215" s="188">
        <v>300</v>
      </c>
    </row>
    <row r="216" spans="1:6" s="169" customFormat="1" ht="14.25" customHeight="1">
      <c r="A216" s="161" t="s">
        <v>239</v>
      </c>
      <c r="B216" s="181" t="s">
        <v>205</v>
      </c>
      <c r="C216" s="181" t="s">
        <v>120</v>
      </c>
      <c r="D216" s="32" t="s">
        <v>240</v>
      </c>
      <c r="E216" s="162"/>
      <c r="F216" s="34">
        <f>SUM(F217)</f>
        <v>385</v>
      </c>
    </row>
    <row r="217" spans="1:6" s="169" customFormat="1" ht="15" customHeight="1">
      <c r="A217" s="163" t="s">
        <v>231</v>
      </c>
      <c r="B217" s="181" t="s">
        <v>205</v>
      </c>
      <c r="C217" s="181" t="s">
        <v>120</v>
      </c>
      <c r="D217" s="32" t="s">
        <v>240</v>
      </c>
      <c r="E217" s="33" t="s">
        <v>229</v>
      </c>
      <c r="F217" s="34">
        <f>SUM(F218)</f>
        <v>385</v>
      </c>
    </row>
    <row r="218" spans="1:6" s="169" customFormat="1" ht="15" customHeight="1">
      <c r="A218" s="11" t="s">
        <v>132</v>
      </c>
      <c r="B218" s="186" t="s">
        <v>205</v>
      </c>
      <c r="C218" s="186" t="s">
        <v>120</v>
      </c>
      <c r="D218" s="35" t="s">
        <v>240</v>
      </c>
      <c r="E218" s="36" t="s">
        <v>230</v>
      </c>
      <c r="F218" s="37">
        <v>385</v>
      </c>
    </row>
    <row r="219" spans="1:6" s="169" customFormat="1" ht="15">
      <c r="A219" s="180" t="s">
        <v>8</v>
      </c>
      <c r="B219" s="181" t="s">
        <v>205</v>
      </c>
      <c r="C219" s="181" t="s">
        <v>120</v>
      </c>
      <c r="D219" s="174" t="s">
        <v>9</v>
      </c>
      <c r="E219" s="174"/>
      <c r="F219" s="226">
        <f>SUM(F220)</f>
        <v>1230</v>
      </c>
    </row>
    <row r="220" spans="1:6" s="169" customFormat="1" ht="25.5">
      <c r="A220" s="183" t="s">
        <v>5</v>
      </c>
      <c r="B220" s="181" t="s">
        <v>205</v>
      </c>
      <c r="C220" s="181" t="s">
        <v>120</v>
      </c>
      <c r="D220" s="174" t="s">
        <v>9</v>
      </c>
      <c r="E220" s="174">
        <v>200</v>
      </c>
      <c r="F220" s="226">
        <f>SUM(F221)</f>
        <v>1230</v>
      </c>
    </row>
    <row r="221" spans="1:6" s="169" customFormat="1" ht="29.25" customHeight="1">
      <c r="A221" s="194" t="s">
        <v>126</v>
      </c>
      <c r="B221" s="186" t="s">
        <v>205</v>
      </c>
      <c r="C221" s="186" t="s">
        <v>120</v>
      </c>
      <c r="D221" s="187" t="s">
        <v>9</v>
      </c>
      <c r="E221" s="187">
        <v>240</v>
      </c>
      <c r="F221" s="237">
        <v>1230</v>
      </c>
    </row>
    <row r="222" spans="1:6" s="169" customFormat="1" ht="25.5">
      <c r="A222" s="190" t="s">
        <v>10</v>
      </c>
      <c r="B222" s="181" t="s">
        <v>205</v>
      </c>
      <c r="C222" s="181" t="s">
        <v>120</v>
      </c>
      <c r="D222" s="174" t="s">
        <v>11</v>
      </c>
      <c r="E222" s="174"/>
      <c r="F222" s="182">
        <f>SUM(F223)</f>
        <v>9725</v>
      </c>
    </row>
    <row r="223" spans="1:6" s="169" customFormat="1" ht="15">
      <c r="A223" s="190" t="s">
        <v>12</v>
      </c>
      <c r="B223" s="181" t="s">
        <v>205</v>
      </c>
      <c r="C223" s="181" t="s">
        <v>120</v>
      </c>
      <c r="D223" s="174" t="s">
        <v>13</v>
      </c>
      <c r="E223" s="174"/>
      <c r="F223" s="226">
        <f>SUM(F224)</f>
        <v>9725</v>
      </c>
    </row>
    <row r="224" spans="1:6" s="169" customFormat="1" ht="25.5">
      <c r="A224" s="183" t="s">
        <v>125</v>
      </c>
      <c r="B224" s="181" t="s">
        <v>205</v>
      </c>
      <c r="C224" s="181" t="s">
        <v>120</v>
      </c>
      <c r="D224" s="174" t="s">
        <v>13</v>
      </c>
      <c r="E224" s="174">
        <v>200</v>
      </c>
      <c r="F224" s="226">
        <f>SUM(F225)</f>
        <v>9725</v>
      </c>
    </row>
    <row r="225" spans="1:6" s="169" customFormat="1" ht="27" customHeight="1">
      <c r="A225" s="198" t="s">
        <v>126</v>
      </c>
      <c r="B225" s="186" t="s">
        <v>205</v>
      </c>
      <c r="C225" s="186" t="s">
        <v>120</v>
      </c>
      <c r="D225" s="187" t="s">
        <v>13</v>
      </c>
      <c r="E225" s="187">
        <v>240</v>
      </c>
      <c r="F225" s="237">
        <v>9725</v>
      </c>
    </row>
    <row r="226" spans="1:6" s="169" customFormat="1" ht="25.5">
      <c r="A226" s="190" t="s">
        <v>243</v>
      </c>
      <c r="B226" s="181" t="s">
        <v>205</v>
      </c>
      <c r="C226" s="181" t="s">
        <v>120</v>
      </c>
      <c r="D226" s="174" t="s">
        <v>244</v>
      </c>
      <c r="E226" s="174"/>
      <c r="F226" s="182">
        <f>SUM(F227)</f>
        <v>15000</v>
      </c>
    </row>
    <row r="227" spans="1:6" s="169" customFormat="1" ht="25.5">
      <c r="A227" s="190" t="s">
        <v>22</v>
      </c>
      <c r="B227" s="181" t="s">
        <v>205</v>
      </c>
      <c r="C227" s="181" t="s">
        <v>120</v>
      </c>
      <c r="D227" s="174" t="s">
        <v>245</v>
      </c>
      <c r="E227" s="174"/>
      <c r="F227" s="226">
        <f>SUM(F228)</f>
        <v>15000</v>
      </c>
    </row>
    <row r="228" spans="1:6" s="169" customFormat="1" ht="25.5">
      <c r="A228" s="183" t="s">
        <v>213</v>
      </c>
      <c r="B228" s="181" t="s">
        <v>205</v>
      </c>
      <c r="C228" s="181" t="s">
        <v>120</v>
      </c>
      <c r="D228" s="174" t="s">
        <v>245</v>
      </c>
      <c r="E228" s="174">
        <v>600</v>
      </c>
      <c r="F228" s="226">
        <f>SUM(F229)</f>
        <v>15000</v>
      </c>
    </row>
    <row r="229" spans="1:6" s="169" customFormat="1" ht="15.75" customHeight="1">
      <c r="A229" s="198" t="s">
        <v>24</v>
      </c>
      <c r="B229" s="186" t="s">
        <v>205</v>
      </c>
      <c r="C229" s="186" t="s">
        <v>120</v>
      </c>
      <c r="D229" s="187" t="s">
        <v>245</v>
      </c>
      <c r="E229" s="187">
        <v>610</v>
      </c>
      <c r="F229" s="237">
        <v>15000</v>
      </c>
    </row>
    <row r="230" spans="1:6" s="169" customFormat="1" ht="54" customHeight="1">
      <c r="A230" s="242" t="s">
        <v>75</v>
      </c>
      <c r="B230" s="181" t="s">
        <v>205</v>
      </c>
      <c r="C230" s="181" t="s">
        <v>120</v>
      </c>
      <c r="D230" s="181" t="s">
        <v>207</v>
      </c>
      <c r="E230" s="232"/>
      <c r="F230" s="226">
        <f>SUM(F231)</f>
        <v>3320</v>
      </c>
    </row>
    <row r="231" spans="1:6" s="169" customFormat="1" ht="25.5">
      <c r="A231" s="242" t="s">
        <v>332</v>
      </c>
      <c r="B231" s="181" t="s">
        <v>205</v>
      </c>
      <c r="C231" s="181" t="s">
        <v>120</v>
      </c>
      <c r="D231" s="181" t="s">
        <v>14</v>
      </c>
      <c r="E231" s="232"/>
      <c r="F231" s="226">
        <f>SUM(F232)</f>
        <v>3320</v>
      </c>
    </row>
    <row r="232" spans="1:6" s="169" customFormat="1" ht="25.5">
      <c r="A232" s="242" t="s">
        <v>333</v>
      </c>
      <c r="B232" s="181" t="s">
        <v>205</v>
      </c>
      <c r="C232" s="181" t="s">
        <v>120</v>
      </c>
      <c r="D232" s="181" t="s">
        <v>15</v>
      </c>
      <c r="E232" s="232"/>
      <c r="F232" s="226">
        <f>SUM(F233)</f>
        <v>3320</v>
      </c>
    </row>
    <row r="233" spans="1:6" s="169" customFormat="1" ht="25.5">
      <c r="A233" s="247" t="s">
        <v>16</v>
      </c>
      <c r="B233" s="181" t="s">
        <v>205</v>
      </c>
      <c r="C233" s="181" t="s">
        <v>120</v>
      </c>
      <c r="D233" s="181" t="s">
        <v>17</v>
      </c>
      <c r="E233" s="232"/>
      <c r="F233" s="226">
        <f>SUM(F234)</f>
        <v>3320</v>
      </c>
    </row>
    <row r="234" spans="1:6" s="169" customFormat="1" ht="25.5">
      <c r="A234" s="245" t="s">
        <v>125</v>
      </c>
      <c r="B234" s="181" t="s">
        <v>205</v>
      </c>
      <c r="C234" s="181" t="s">
        <v>120</v>
      </c>
      <c r="D234" s="181" t="s">
        <v>17</v>
      </c>
      <c r="E234" s="232" t="s">
        <v>165</v>
      </c>
      <c r="F234" s="226">
        <f>SUM(F235)</f>
        <v>3320</v>
      </c>
    </row>
    <row r="235" spans="1:6" s="169" customFormat="1" ht="27" customHeight="1">
      <c r="A235" s="248" t="s">
        <v>126</v>
      </c>
      <c r="B235" s="186" t="s">
        <v>205</v>
      </c>
      <c r="C235" s="186" t="s">
        <v>120</v>
      </c>
      <c r="D235" s="186" t="s">
        <v>17</v>
      </c>
      <c r="E235" s="236" t="s">
        <v>166</v>
      </c>
      <c r="F235" s="237">
        <v>3320</v>
      </c>
    </row>
    <row r="236" spans="1:6" s="169" customFormat="1" ht="25.5">
      <c r="A236" s="180" t="s">
        <v>156</v>
      </c>
      <c r="B236" s="181" t="s">
        <v>205</v>
      </c>
      <c r="C236" s="181" t="s">
        <v>120</v>
      </c>
      <c r="D236" s="174" t="s">
        <v>143</v>
      </c>
      <c r="E236" s="215"/>
      <c r="F236" s="182">
        <f>SUM(F237)</f>
        <v>80.1</v>
      </c>
    </row>
    <row r="237" spans="1:6" s="169" customFormat="1" ht="38.25">
      <c r="A237" s="180" t="s">
        <v>284</v>
      </c>
      <c r="B237" s="181" t="s">
        <v>205</v>
      </c>
      <c r="C237" s="181" t="s">
        <v>120</v>
      </c>
      <c r="D237" s="216" t="s">
        <v>285</v>
      </c>
      <c r="E237" s="216"/>
      <c r="F237" s="182">
        <f>F238</f>
        <v>80.1</v>
      </c>
    </row>
    <row r="238" spans="1:6" s="169" customFormat="1" ht="25.5">
      <c r="A238" s="180" t="s">
        <v>125</v>
      </c>
      <c r="B238" s="181" t="s">
        <v>205</v>
      </c>
      <c r="C238" s="181" t="s">
        <v>120</v>
      </c>
      <c r="D238" s="216" t="s">
        <v>285</v>
      </c>
      <c r="E238" s="216">
        <v>200</v>
      </c>
      <c r="F238" s="182">
        <f>SUM(F239)</f>
        <v>80.1</v>
      </c>
    </row>
    <row r="239" spans="1:6" s="169" customFormat="1" ht="25.5">
      <c r="A239" s="194" t="s">
        <v>126</v>
      </c>
      <c r="B239" s="186" t="s">
        <v>205</v>
      </c>
      <c r="C239" s="186" t="s">
        <v>120</v>
      </c>
      <c r="D239" s="193" t="s">
        <v>285</v>
      </c>
      <c r="E239" s="193">
        <v>240</v>
      </c>
      <c r="F239" s="188">
        <v>80.1</v>
      </c>
    </row>
    <row r="240" spans="1:6" s="169" customFormat="1" ht="14.25" customHeight="1">
      <c r="A240" s="217" t="s">
        <v>18</v>
      </c>
      <c r="B240" s="172" t="s">
        <v>141</v>
      </c>
      <c r="C240" s="172"/>
      <c r="D240" s="218"/>
      <c r="E240" s="219"/>
      <c r="F240" s="175">
        <f>F241</f>
        <v>6813</v>
      </c>
    </row>
    <row r="241" spans="1:6" s="169" customFormat="1" ht="15">
      <c r="A241" s="208" t="s">
        <v>99</v>
      </c>
      <c r="B241" s="178" t="s">
        <v>141</v>
      </c>
      <c r="C241" s="178" t="s">
        <v>141</v>
      </c>
      <c r="D241" s="209"/>
      <c r="E241" s="195"/>
      <c r="F241" s="179">
        <f>SUM(F242)</f>
        <v>6813</v>
      </c>
    </row>
    <row r="242" spans="1:6" s="169" customFormat="1" ht="39.75" customHeight="1">
      <c r="A242" s="180" t="s">
        <v>77</v>
      </c>
      <c r="B242" s="181" t="s">
        <v>141</v>
      </c>
      <c r="C242" s="181" t="s">
        <v>141</v>
      </c>
      <c r="D242" s="181" t="s">
        <v>20</v>
      </c>
      <c r="E242" s="225"/>
      <c r="F242" s="182">
        <f>SUM(F243,F247,F251)</f>
        <v>6813</v>
      </c>
    </row>
    <row r="243" spans="1:6" s="169" customFormat="1" ht="25.5">
      <c r="A243" s="190" t="s">
        <v>334</v>
      </c>
      <c r="B243" s="181" t="s">
        <v>141</v>
      </c>
      <c r="C243" s="181" t="s">
        <v>141</v>
      </c>
      <c r="D243" s="220" t="s">
        <v>21</v>
      </c>
      <c r="E243" s="232"/>
      <c r="F243" s="182">
        <f>SUM(F244)</f>
        <v>6033</v>
      </c>
    </row>
    <row r="244" spans="1:6" s="169" customFormat="1" ht="25.5">
      <c r="A244" s="183" t="s">
        <v>22</v>
      </c>
      <c r="B244" s="181" t="s">
        <v>141</v>
      </c>
      <c r="C244" s="181" t="s">
        <v>141</v>
      </c>
      <c r="D244" s="220" t="s">
        <v>23</v>
      </c>
      <c r="E244" s="232"/>
      <c r="F244" s="182">
        <f>SUM(F245)</f>
        <v>6033</v>
      </c>
    </row>
    <row r="245" spans="1:6" s="169" customFormat="1" ht="30" customHeight="1">
      <c r="A245" s="255" t="s">
        <v>213</v>
      </c>
      <c r="B245" s="181" t="s">
        <v>141</v>
      </c>
      <c r="C245" s="181" t="s">
        <v>141</v>
      </c>
      <c r="D245" s="220" t="s">
        <v>23</v>
      </c>
      <c r="E245" s="232" t="s">
        <v>214</v>
      </c>
      <c r="F245" s="182">
        <f>SUM(F246)</f>
        <v>6033</v>
      </c>
    </row>
    <row r="246" spans="1:6" s="169" customFormat="1" ht="15">
      <c r="A246" s="252" t="s">
        <v>24</v>
      </c>
      <c r="B246" s="186" t="s">
        <v>141</v>
      </c>
      <c r="C246" s="186" t="s">
        <v>141</v>
      </c>
      <c r="D246" s="222" t="s">
        <v>23</v>
      </c>
      <c r="E246" s="236" t="s">
        <v>25</v>
      </c>
      <c r="F246" s="188">
        <v>6033</v>
      </c>
    </row>
    <row r="247" spans="1:6" s="169" customFormat="1" ht="51">
      <c r="A247" s="255" t="s">
        <v>335</v>
      </c>
      <c r="B247" s="181" t="s">
        <v>141</v>
      </c>
      <c r="C247" s="181" t="s">
        <v>141</v>
      </c>
      <c r="D247" s="181" t="s">
        <v>26</v>
      </c>
      <c r="E247" s="232"/>
      <c r="F247" s="182">
        <f>SUM(F248)</f>
        <v>230</v>
      </c>
    </row>
    <row r="248" spans="1:6" s="169" customFormat="1" ht="38.25">
      <c r="A248" s="255" t="s">
        <v>27</v>
      </c>
      <c r="B248" s="181" t="s">
        <v>141</v>
      </c>
      <c r="C248" s="181" t="s">
        <v>141</v>
      </c>
      <c r="D248" s="181" t="s">
        <v>28</v>
      </c>
      <c r="E248" s="232"/>
      <c r="F248" s="182">
        <f>F249</f>
        <v>230</v>
      </c>
    </row>
    <row r="249" spans="1:6" s="169" customFormat="1" ht="25.5">
      <c r="A249" s="183" t="s">
        <v>125</v>
      </c>
      <c r="B249" s="181" t="s">
        <v>141</v>
      </c>
      <c r="C249" s="181" t="s">
        <v>141</v>
      </c>
      <c r="D249" s="181" t="s">
        <v>28</v>
      </c>
      <c r="E249" s="232" t="s">
        <v>165</v>
      </c>
      <c r="F249" s="182">
        <f>F250</f>
        <v>230</v>
      </c>
    </row>
    <row r="250" spans="1:6" s="169" customFormat="1" ht="30" customHeight="1">
      <c r="A250" s="198" t="s">
        <v>126</v>
      </c>
      <c r="B250" s="186" t="s">
        <v>141</v>
      </c>
      <c r="C250" s="186" t="s">
        <v>141</v>
      </c>
      <c r="D250" s="186" t="s">
        <v>28</v>
      </c>
      <c r="E250" s="236" t="s">
        <v>166</v>
      </c>
      <c r="F250" s="188">
        <v>230</v>
      </c>
    </row>
    <row r="251" spans="1:6" s="169" customFormat="1" ht="25.5">
      <c r="A251" s="180" t="s">
        <v>336</v>
      </c>
      <c r="B251" s="181" t="s">
        <v>141</v>
      </c>
      <c r="C251" s="181" t="s">
        <v>141</v>
      </c>
      <c r="D251" s="181" t="s">
        <v>30</v>
      </c>
      <c r="E251" s="236"/>
      <c r="F251" s="182">
        <f>SUM(F252)</f>
        <v>550</v>
      </c>
    </row>
    <row r="252" spans="1:6" s="169" customFormat="1" ht="25.5">
      <c r="A252" s="180" t="s">
        <v>97</v>
      </c>
      <c r="B252" s="181" t="s">
        <v>141</v>
      </c>
      <c r="C252" s="181" t="s">
        <v>141</v>
      </c>
      <c r="D252" s="181" t="s">
        <v>31</v>
      </c>
      <c r="E252" s="232"/>
      <c r="F252" s="182">
        <f>SUM(F253)</f>
        <v>550</v>
      </c>
    </row>
    <row r="253" spans="1:6" s="169" customFormat="1" ht="30" customHeight="1">
      <c r="A253" s="183" t="s">
        <v>125</v>
      </c>
      <c r="B253" s="181" t="s">
        <v>141</v>
      </c>
      <c r="C253" s="181" t="s">
        <v>141</v>
      </c>
      <c r="D253" s="181" t="s">
        <v>31</v>
      </c>
      <c r="E253" s="232" t="s">
        <v>165</v>
      </c>
      <c r="F253" s="182">
        <f>F254</f>
        <v>550</v>
      </c>
    </row>
    <row r="254" spans="1:6" s="169" customFormat="1" ht="30" customHeight="1">
      <c r="A254" s="185" t="s">
        <v>125</v>
      </c>
      <c r="B254" s="186" t="s">
        <v>141</v>
      </c>
      <c r="C254" s="186" t="s">
        <v>141</v>
      </c>
      <c r="D254" s="186" t="s">
        <v>31</v>
      </c>
      <c r="E254" s="236" t="s">
        <v>166</v>
      </c>
      <c r="F254" s="188">
        <v>550</v>
      </c>
    </row>
    <row r="255" spans="1:6" s="256" customFormat="1" ht="15" customHeight="1">
      <c r="A255" s="217" t="s">
        <v>32</v>
      </c>
      <c r="B255" s="172" t="s">
        <v>177</v>
      </c>
      <c r="C255" s="172"/>
      <c r="D255" s="218"/>
      <c r="E255" s="219"/>
      <c r="F255" s="175">
        <f>SUM(F256,F297)</f>
        <v>50669.5</v>
      </c>
    </row>
    <row r="256" spans="1:6" s="169" customFormat="1" ht="15" customHeight="1">
      <c r="A256" s="208" t="s">
        <v>33</v>
      </c>
      <c r="B256" s="178" t="s">
        <v>177</v>
      </c>
      <c r="C256" s="178" t="s">
        <v>109</v>
      </c>
      <c r="D256" s="195"/>
      <c r="E256" s="195"/>
      <c r="F256" s="179">
        <f>SUM(F257)</f>
        <v>46931.5</v>
      </c>
    </row>
    <row r="257" spans="1:6" s="169" customFormat="1" ht="38.25">
      <c r="A257" s="183" t="s">
        <v>34</v>
      </c>
      <c r="B257" s="181" t="s">
        <v>177</v>
      </c>
      <c r="C257" s="181" t="s">
        <v>109</v>
      </c>
      <c r="D257" s="220" t="s">
        <v>35</v>
      </c>
      <c r="E257" s="225"/>
      <c r="F257" s="226">
        <f>SUM(F258,F272,F282,F286)</f>
        <v>46931.5</v>
      </c>
    </row>
    <row r="258" spans="1:6" s="169" customFormat="1" ht="38.25">
      <c r="A258" s="255" t="s">
        <v>337</v>
      </c>
      <c r="B258" s="181" t="s">
        <v>177</v>
      </c>
      <c r="C258" s="181" t="s">
        <v>109</v>
      </c>
      <c r="D258" s="220" t="s">
        <v>36</v>
      </c>
      <c r="E258" s="225"/>
      <c r="F258" s="257">
        <f>SUM(F259,F269)</f>
        <v>30686.199999999997</v>
      </c>
    </row>
    <row r="259" spans="1:6" s="169" customFormat="1" ht="25.5">
      <c r="A259" s="253" t="s">
        <v>22</v>
      </c>
      <c r="B259" s="181" t="s">
        <v>177</v>
      </c>
      <c r="C259" s="181" t="s">
        <v>109</v>
      </c>
      <c r="D259" s="220" t="s">
        <v>37</v>
      </c>
      <c r="E259" s="232"/>
      <c r="F259" s="226">
        <f>SUM(F260,F262,F264,F266)</f>
        <v>29186.199999999997</v>
      </c>
    </row>
    <row r="260" spans="1:6" s="169" customFormat="1" ht="63.75">
      <c r="A260" s="234" t="s">
        <v>117</v>
      </c>
      <c r="B260" s="181" t="s">
        <v>177</v>
      </c>
      <c r="C260" s="181" t="s">
        <v>109</v>
      </c>
      <c r="D260" s="220" t="s">
        <v>37</v>
      </c>
      <c r="E260" s="232" t="s">
        <v>38</v>
      </c>
      <c r="F260" s="226">
        <f>SUM(F261)</f>
        <v>10859.9</v>
      </c>
    </row>
    <row r="261" spans="1:6" s="169" customFormat="1" ht="18" customHeight="1">
      <c r="A261" s="254" t="s">
        <v>39</v>
      </c>
      <c r="B261" s="186" t="s">
        <v>177</v>
      </c>
      <c r="C261" s="186" t="s">
        <v>109</v>
      </c>
      <c r="D261" s="222" t="s">
        <v>37</v>
      </c>
      <c r="E261" s="236" t="s">
        <v>40</v>
      </c>
      <c r="F261" s="237">
        <v>10859.9</v>
      </c>
    </row>
    <row r="262" spans="1:6" s="169" customFormat="1" ht="25.5">
      <c r="A262" s="234" t="s">
        <v>125</v>
      </c>
      <c r="B262" s="181" t="s">
        <v>177</v>
      </c>
      <c r="C262" s="181" t="s">
        <v>109</v>
      </c>
      <c r="D262" s="220" t="s">
        <v>37</v>
      </c>
      <c r="E262" s="232">
        <v>200</v>
      </c>
      <c r="F262" s="226">
        <f>SUM(F263)</f>
        <v>5049.7</v>
      </c>
    </row>
    <row r="263" spans="1:6" s="169" customFormat="1" ht="27" customHeight="1">
      <c r="A263" s="252" t="s">
        <v>126</v>
      </c>
      <c r="B263" s="186" t="s">
        <v>177</v>
      </c>
      <c r="C263" s="186" t="s">
        <v>109</v>
      </c>
      <c r="D263" s="222" t="s">
        <v>37</v>
      </c>
      <c r="E263" s="236">
        <v>240</v>
      </c>
      <c r="F263" s="237">
        <v>5049.7</v>
      </c>
    </row>
    <row r="264" spans="1:6" s="169" customFormat="1" ht="30.75" customHeight="1">
      <c r="A264" s="255" t="s">
        <v>213</v>
      </c>
      <c r="B264" s="181" t="s">
        <v>177</v>
      </c>
      <c r="C264" s="181" t="s">
        <v>109</v>
      </c>
      <c r="D264" s="220" t="s">
        <v>37</v>
      </c>
      <c r="E264" s="232" t="s">
        <v>214</v>
      </c>
      <c r="F264" s="226">
        <f>SUM(F265)</f>
        <v>12818</v>
      </c>
    </row>
    <row r="265" spans="1:6" s="169" customFormat="1" ht="15">
      <c r="A265" s="254" t="s">
        <v>24</v>
      </c>
      <c r="B265" s="186" t="s">
        <v>177</v>
      </c>
      <c r="C265" s="186" t="s">
        <v>109</v>
      </c>
      <c r="D265" s="222" t="s">
        <v>37</v>
      </c>
      <c r="E265" s="236" t="s">
        <v>25</v>
      </c>
      <c r="F265" s="237">
        <v>12818</v>
      </c>
    </row>
    <row r="266" spans="1:6" s="169" customFormat="1" ht="15">
      <c r="A266" s="234" t="s">
        <v>41</v>
      </c>
      <c r="B266" s="181" t="s">
        <v>177</v>
      </c>
      <c r="C266" s="181" t="s">
        <v>109</v>
      </c>
      <c r="D266" s="258" t="s">
        <v>37</v>
      </c>
      <c r="E266" s="259" t="s">
        <v>42</v>
      </c>
      <c r="F266" s="260">
        <f>SUM(F268,F267)</f>
        <v>458.6</v>
      </c>
    </row>
    <row r="267" spans="1:6" s="169" customFormat="1" ht="15.75" customHeight="1">
      <c r="A267" s="180" t="s">
        <v>242</v>
      </c>
      <c r="B267" s="181" t="s">
        <v>177</v>
      </c>
      <c r="C267" s="181" t="s">
        <v>109</v>
      </c>
      <c r="D267" s="216" t="s">
        <v>269</v>
      </c>
      <c r="E267" s="216">
        <v>830</v>
      </c>
      <c r="F267" s="182">
        <v>305</v>
      </c>
    </row>
    <row r="268" spans="1:6" s="169" customFormat="1" ht="15">
      <c r="A268" s="194" t="s">
        <v>128</v>
      </c>
      <c r="B268" s="186" t="s">
        <v>177</v>
      </c>
      <c r="C268" s="186" t="s">
        <v>109</v>
      </c>
      <c r="D268" s="261" t="s">
        <v>37</v>
      </c>
      <c r="E268" s="187">
        <v>850</v>
      </c>
      <c r="F268" s="188">
        <v>153.6</v>
      </c>
    </row>
    <row r="269" spans="1:6" s="169" customFormat="1" ht="15">
      <c r="A269" s="183" t="s">
        <v>43</v>
      </c>
      <c r="B269" s="181" t="s">
        <v>177</v>
      </c>
      <c r="C269" s="181" t="s">
        <v>109</v>
      </c>
      <c r="D269" s="220" t="s">
        <v>44</v>
      </c>
      <c r="E269" s="262"/>
      <c r="F269" s="226">
        <f>SUM(F270)</f>
        <v>1500</v>
      </c>
    </row>
    <row r="270" spans="1:6" s="169" customFormat="1" ht="25.5">
      <c r="A270" s="180" t="s">
        <v>125</v>
      </c>
      <c r="B270" s="181" t="s">
        <v>177</v>
      </c>
      <c r="C270" s="181" t="s">
        <v>109</v>
      </c>
      <c r="D270" s="220" t="s">
        <v>44</v>
      </c>
      <c r="E270" s="262" t="s">
        <v>165</v>
      </c>
      <c r="F270" s="226">
        <f>SUM(F271)</f>
        <v>1500</v>
      </c>
    </row>
    <row r="271" spans="1:6" s="169" customFormat="1" ht="28.5" customHeight="1">
      <c r="A271" s="194" t="s">
        <v>126</v>
      </c>
      <c r="B271" s="186" t="s">
        <v>177</v>
      </c>
      <c r="C271" s="186" t="s">
        <v>109</v>
      </c>
      <c r="D271" s="222" t="s">
        <v>44</v>
      </c>
      <c r="E271" s="263" t="s">
        <v>166</v>
      </c>
      <c r="F271" s="237">
        <v>1500</v>
      </c>
    </row>
    <row r="272" spans="1:6" s="169" customFormat="1" ht="38.25">
      <c r="A272" s="183" t="s">
        <v>338</v>
      </c>
      <c r="B272" s="181" t="s">
        <v>177</v>
      </c>
      <c r="C272" s="181" t="s">
        <v>109</v>
      </c>
      <c r="D272" s="220" t="s">
        <v>46</v>
      </c>
      <c r="E272" s="232"/>
      <c r="F272" s="226">
        <f>SUM(F273)</f>
        <v>15723.800000000001</v>
      </c>
    </row>
    <row r="273" spans="1:6" s="169" customFormat="1" ht="25.5">
      <c r="A273" s="264" t="s">
        <v>22</v>
      </c>
      <c r="B273" s="181" t="s">
        <v>177</v>
      </c>
      <c r="C273" s="181" t="s">
        <v>109</v>
      </c>
      <c r="D273" s="220" t="s">
        <v>47</v>
      </c>
      <c r="E273" s="225"/>
      <c r="F273" s="226">
        <f>SUM(F274,F276,F280,F278)</f>
        <v>15723.800000000001</v>
      </c>
    </row>
    <row r="274" spans="1:6" s="169" customFormat="1" ht="63.75">
      <c r="A274" s="234" t="s">
        <v>117</v>
      </c>
      <c r="B274" s="181" t="s">
        <v>177</v>
      </c>
      <c r="C274" s="181" t="s">
        <v>109</v>
      </c>
      <c r="D274" s="220" t="s">
        <v>47</v>
      </c>
      <c r="E274" s="232" t="s">
        <v>38</v>
      </c>
      <c r="F274" s="226">
        <f>SUM(F275)</f>
        <v>12053.2</v>
      </c>
    </row>
    <row r="275" spans="1:6" s="169" customFormat="1" ht="18" customHeight="1">
      <c r="A275" s="254" t="s">
        <v>39</v>
      </c>
      <c r="B275" s="186" t="s">
        <v>177</v>
      </c>
      <c r="C275" s="186" t="s">
        <v>109</v>
      </c>
      <c r="D275" s="222" t="s">
        <v>47</v>
      </c>
      <c r="E275" s="236" t="s">
        <v>40</v>
      </c>
      <c r="F275" s="237">
        <v>12053.2</v>
      </c>
    </row>
    <row r="276" spans="1:6" s="169" customFormat="1" ht="25.5">
      <c r="A276" s="234" t="s">
        <v>125</v>
      </c>
      <c r="B276" s="181" t="s">
        <v>177</v>
      </c>
      <c r="C276" s="181" t="s">
        <v>109</v>
      </c>
      <c r="D276" s="220" t="s">
        <v>47</v>
      </c>
      <c r="E276" s="232">
        <v>200</v>
      </c>
      <c r="F276" s="226">
        <f>SUM(F277)</f>
        <v>2228.1</v>
      </c>
    </row>
    <row r="277" spans="1:6" s="169" customFormat="1" ht="31.5" customHeight="1">
      <c r="A277" s="235" t="s">
        <v>126</v>
      </c>
      <c r="B277" s="186" t="s">
        <v>177</v>
      </c>
      <c r="C277" s="186" t="s">
        <v>109</v>
      </c>
      <c r="D277" s="222" t="s">
        <v>47</v>
      </c>
      <c r="E277" s="236">
        <v>240</v>
      </c>
      <c r="F277" s="237">
        <v>2228.1</v>
      </c>
    </row>
    <row r="278" spans="1:6" s="169" customFormat="1" ht="30.75" customHeight="1">
      <c r="A278" s="255" t="s">
        <v>213</v>
      </c>
      <c r="B278" s="181" t="s">
        <v>177</v>
      </c>
      <c r="C278" s="181" t="s">
        <v>109</v>
      </c>
      <c r="D278" s="220" t="s">
        <v>47</v>
      </c>
      <c r="E278" s="232" t="s">
        <v>214</v>
      </c>
      <c r="F278" s="226">
        <f>SUM(F279)</f>
        <v>1292.8</v>
      </c>
    </row>
    <row r="279" spans="1:6" s="169" customFormat="1" ht="15">
      <c r="A279" s="254" t="s">
        <v>24</v>
      </c>
      <c r="B279" s="186" t="s">
        <v>177</v>
      </c>
      <c r="C279" s="186" t="s">
        <v>109</v>
      </c>
      <c r="D279" s="222" t="s">
        <v>47</v>
      </c>
      <c r="E279" s="236" t="s">
        <v>25</v>
      </c>
      <c r="F279" s="237">
        <v>1292.8</v>
      </c>
    </row>
    <row r="280" spans="1:6" s="169" customFormat="1" ht="15">
      <c r="A280" s="251" t="s">
        <v>41</v>
      </c>
      <c r="B280" s="181" t="s">
        <v>177</v>
      </c>
      <c r="C280" s="181" t="s">
        <v>109</v>
      </c>
      <c r="D280" s="220" t="s">
        <v>47</v>
      </c>
      <c r="E280" s="232" t="s">
        <v>42</v>
      </c>
      <c r="F280" s="226">
        <f>SUM(F281)</f>
        <v>149.7</v>
      </c>
    </row>
    <row r="281" spans="1:6" s="169" customFormat="1" ht="15">
      <c r="A281" s="265" t="s">
        <v>128</v>
      </c>
      <c r="B281" s="186" t="s">
        <v>177</v>
      </c>
      <c r="C281" s="186" t="s">
        <v>109</v>
      </c>
      <c r="D281" s="222" t="s">
        <v>47</v>
      </c>
      <c r="E281" s="236" t="s">
        <v>48</v>
      </c>
      <c r="F281" s="237">
        <v>149.7</v>
      </c>
    </row>
    <row r="282" spans="1:6" s="169" customFormat="1" ht="69" customHeight="1">
      <c r="A282" s="255" t="s">
        <v>339</v>
      </c>
      <c r="B282" s="181" t="s">
        <v>177</v>
      </c>
      <c r="C282" s="181" t="s">
        <v>109</v>
      </c>
      <c r="D282" s="220" t="s">
        <v>49</v>
      </c>
      <c r="E282" s="266"/>
      <c r="F282" s="226">
        <f>SUM(F283)</f>
        <v>35.5</v>
      </c>
    </row>
    <row r="283" spans="1:6" s="169" customFormat="1" ht="18" customHeight="1">
      <c r="A283" s="267" t="s">
        <v>50</v>
      </c>
      <c r="B283" s="181" t="s">
        <v>177</v>
      </c>
      <c r="C283" s="181" t="s">
        <v>109</v>
      </c>
      <c r="D283" s="220" t="s">
        <v>51</v>
      </c>
      <c r="E283" s="266"/>
      <c r="F283" s="226">
        <f>SUM(F284)</f>
        <v>35.5</v>
      </c>
    </row>
    <row r="284" spans="1:6" s="169" customFormat="1" ht="25.5">
      <c r="A284" s="251" t="s">
        <v>125</v>
      </c>
      <c r="B284" s="181" t="s">
        <v>177</v>
      </c>
      <c r="C284" s="181" t="s">
        <v>109</v>
      </c>
      <c r="D284" s="220" t="s">
        <v>51</v>
      </c>
      <c r="E284" s="232">
        <v>200</v>
      </c>
      <c r="F284" s="226">
        <f>SUM(F285)</f>
        <v>35.5</v>
      </c>
    </row>
    <row r="285" spans="1:6" s="169" customFormat="1" ht="31.5" customHeight="1">
      <c r="A285" s="252" t="s">
        <v>126</v>
      </c>
      <c r="B285" s="186" t="s">
        <v>177</v>
      </c>
      <c r="C285" s="186" t="s">
        <v>109</v>
      </c>
      <c r="D285" s="222" t="s">
        <v>51</v>
      </c>
      <c r="E285" s="236">
        <v>240</v>
      </c>
      <c r="F285" s="237">
        <v>35.5</v>
      </c>
    </row>
    <row r="286" spans="1:6" s="169" customFormat="1" ht="38.25">
      <c r="A286" s="255" t="s">
        <v>340</v>
      </c>
      <c r="B286" s="181" t="s">
        <v>177</v>
      </c>
      <c r="C286" s="181" t="s">
        <v>109</v>
      </c>
      <c r="D286" s="220" t="s">
        <v>292</v>
      </c>
      <c r="E286" s="225"/>
      <c r="F286" s="257">
        <f>SUM(F292,F287)</f>
        <v>486</v>
      </c>
    </row>
    <row r="287" spans="1:6" s="169" customFormat="1" ht="51">
      <c r="A287" s="253" t="s">
        <v>298</v>
      </c>
      <c r="B287" s="181" t="s">
        <v>177</v>
      </c>
      <c r="C287" s="181" t="s">
        <v>109</v>
      </c>
      <c r="D287" s="220" t="s">
        <v>293</v>
      </c>
      <c r="E287" s="232"/>
      <c r="F287" s="226">
        <f>SUM(F288,F291)</f>
        <v>324</v>
      </c>
    </row>
    <row r="288" spans="1:6" s="169" customFormat="1" ht="63.75">
      <c r="A288" s="234" t="s">
        <v>117</v>
      </c>
      <c r="B288" s="181" t="s">
        <v>177</v>
      </c>
      <c r="C288" s="181" t="s">
        <v>109</v>
      </c>
      <c r="D288" s="220" t="s">
        <v>293</v>
      </c>
      <c r="E288" s="232" t="s">
        <v>38</v>
      </c>
      <c r="F288" s="226">
        <f>SUM(F289)</f>
        <v>169.1</v>
      </c>
    </row>
    <row r="289" spans="1:6" s="169" customFormat="1" ht="18" customHeight="1">
      <c r="A289" s="254" t="s">
        <v>39</v>
      </c>
      <c r="B289" s="186" t="s">
        <v>177</v>
      </c>
      <c r="C289" s="186" t="s">
        <v>109</v>
      </c>
      <c r="D289" s="222" t="s">
        <v>293</v>
      </c>
      <c r="E289" s="236" t="s">
        <v>40</v>
      </c>
      <c r="F289" s="237">
        <v>169.1</v>
      </c>
    </row>
    <row r="290" spans="1:6" s="169" customFormat="1" ht="30.75" customHeight="1">
      <c r="A290" s="255" t="s">
        <v>213</v>
      </c>
      <c r="B290" s="181" t="s">
        <v>177</v>
      </c>
      <c r="C290" s="181" t="s">
        <v>109</v>
      </c>
      <c r="D290" s="220" t="s">
        <v>293</v>
      </c>
      <c r="E290" s="232" t="s">
        <v>214</v>
      </c>
      <c r="F290" s="226">
        <f>SUM(F291)</f>
        <v>154.9</v>
      </c>
    </row>
    <row r="291" spans="1:6" s="169" customFormat="1" ht="15">
      <c r="A291" s="254" t="s">
        <v>24</v>
      </c>
      <c r="B291" s="186" t="s">
        <v>177</v>
      </c>
      <c r="C291" s="186" t="s">
        <v>109</v>
      </c>
      <c r="D291" s="222" t="s">
        <v>293</v>
      </c>
      <c r="E291" s="236" t="s">
        <v>25</v>
      </c>
      <c r="F291" s="237">
        <v>154.9</v>
      </c>
    </row>
    <row r="292" spans="1:6" s="169" customFormat="1" ht="38.25">
      <c r="A292" s="253" t="s">
        <v>299</v>
      </c>
      <c r="B292" s="181" t="s">
        <v>177</v>
      </c>
      <c r="C292" s="181" t="s">
        <v>109</v>
      </c>
      <c r="D292" s="220" t="s">
        <v>301</v>
      </c>
      <c r="E292" s="232"/>
      <c r="F292" s="226">
        <f>SUM(F293,F296)</f>
        <v>162</v>
      </c>
    </row>
    <row r="293" spans="1:6" s="169" customFormat="1" ht="63.75">
      <c r="A293" s="234" t="s">
        <v>117</v>
      </c>
      <c r="B293" s="181" t="s">
        <v>177</v>
      </c>
      <c r="C293" s="181" t="s">
        <v>109</v>
      </c>
      <c r="D293" s="220" t="s">
        <v>301</v>
      </c>
      <c r="E293" s="232" t="s">
        <v>38</v>
      </c>
      <c r="F293" s="226">
        <f>SUM(F294)</f>
        <v>85.8</v>
      </c>
    </row>
    <row r="294" spans="1:6" s="169" customFormat="1" ht="18" customHeight="1">
      <c r="A294" s="254" t="s">
        <v>39</v>
      </c>
      <c r="B294" s="186" t="s">
        <v>177</v>
      </c>
      <c r="C294" s="186" t="s">
        <v>109</v>
      </c>
      <c r="D294" s="222" t="s">
        <v>300</v>
      </c>
      <c r="E294" s="236" t="s">
        <v>40</v>
      </c>
      <c r="F294" s="237">
        <v>85.8</v>
      </c>
    </row>
    <row r="295" spans="1:6" s="169" customFormat="1" ht="30.75" customHeight="1">
      <c r="A295" s="255" t="s">
        <v>213</v>
      </c>
      <c r="B295" s="181" t="s">
        <v>177</v>
      </c>
      <c r="C295" s="181" t="s">
        <v>109</v>
      </c>
      <c r="D295" s="220" t="s">
        <v>301</v>
      </c>
      <c r="E295" s="232" t="s">
        <v>214</v>
      </c>
      <c r="F295" s="226">
        <f>SUM(F296)</f>
        <v>76.2</v>
      </c>
    </row>
    <row r="296" spans="1:6" s="169" customFormat="1" ht="15">
      <c r="A296" s="254" t="s">
        <v>24</v>
      </c>
      <c r="B296" s="186" t="s">
        <v>177</v>
      </c>
      <c r="C296" s="186" t="s">
        <v>109</v>
      </c>
      <c r="D296" s="222" t="s">
        <v>301</v>
      </c>
      <c r="E296" s="236" t="s">
        <v>25</v>
      </c>
      <c r="F296" s="237">
        <v>76.2</v>
      </c>
    </row>
    <row r="297" spans="1:6" s="169" customFormat="1" ht="15">
      <c r="A297" s="268" t="s">
        <v>52</v>
      </c>
      <c r="B297" s="178" t="s">
        <v>177</v>
      </c>
      <c r="C297" s="178" t="s">
        <v>134</v>
      </c>
      <c r="D297" s="269"/>
      <c r="E297" s="177"/>
      <c r="F297" s="270">
        <f>SUM(F298)</f>
        <v>3738</v>
      </c>
    </row>
    <row r="298" spans="1:6" s="169" customFormat="1" ht="38.25">
      <c r="A298" s="255" t="s">
        <v>34</v>
      </c>
      <c r="B298" s="181" t="s">
        <v>177</v>
      </c>
      <c r="C298" s="181" t="s">
        <v>134</v>
      </c>
      <c r="D298" s="220" t="s">
        <v>35</v>
      </c>
      <c r="E298" s="224"/>
      <c r="F298" s="226">
        <f>SUM(F299)</f>
        <v>3738</v>
      </c>
    </row>
    <row r="299" spans="1:6" s="169" customFormat="1" ht="45" customHeight="1">
      <c r="A299" s="255" t="s">
        <v>341</v>
      </c>
      <c r="B299" s="181" t="s">
        <v>177</v>
      </c>
      <c r="C299" s="181" t="s">
        <v>134</v>
      </c>
      <c r="D299" s="220" t="s">
        <v>53</v>
      </c>
      <c r="E299" s="266"/>
      <c r="F299" s="226">
        <f>SUM(F300)</f>
        <v>3738</v>
      </c>
    </row>
    <row r="300" spans="1:6" s="169" customFormat="1" ht="25.5">
      <c r="A300" s="264" t="s">
        <v>22</v>
      </c>
      <c r="B300" s="181" t="s">
        <v>177</v>
      </c>
      <c r="C300" s="181" t="s">
        <v>134</v>
      </c>
      <c r="D300" s="220" t="s">
        <v>54</v>
      </c>
      <c r="E300" s="225"/>
      <c r="F300" s="226">
        <f>SUM(F301,F303)</f>
        <v>3738</v>
      </c>
    </row>
    <row r="301" spans="1:6" s="169" customFormat="1" ht="54.75" customHeight="1">
      <c r="A301" s="234" t="s">
        <v>117</v>
      </c>
      <c r="B301" s="181" t="s">
        <v>177</v>
      </c>
      <c r="C301" s="181" t="s">
        <v>134</v>
      </c>
      <c r="D301" s="220" t="s">
        <v>54</v>
      </c>
      <c r="E301" s="232" t="s">
        <v>38</v>
      </c>
      <c r="F301" s="226">
        <f>SUM(F302)</f>
        <v>2911</v>
      </c>
    </row>
    <row r="302" spans="1:6" s="169" customFormat="1" ht="16.5" customHeight="1">
      <c r="A302" s="254" t="s">
        <v>39</v>
      </c>
      <c r="B302" s="186" t="s">
        <v>177</v>
      </c>
      <c r="C302" s="186" t="s">
        <v>134</v>
      </c>
      <c r="D302" s="222" t="s">
        <v>54</v>
      </c>
      <c r="E302" s="236" t="s">
        <v>40</v>
      </c>
      <c r="F302" s="237">
        <v>2911</v>
      </c>
    </row>
    <row r="303" spans="1:6" s="169" customFormat="1" ht="25.5">
      <c r="A303" s="251" t="s">
        <v>125</v>
      </c>
      <c r="B303" s="181" t="s">
        <v>177</v>
      </c>
      <c r="C303" s="181" t="s">
        <v>134</v>
      </c>
      <c r="D303" s="220" t="s">
        <v>54</v>
      </c>
      <c r="E303" s="232">
        <v>200</v>
      </c>
      <c r="F303" s="226">
        <f>SUM(F304)</f>
        <v>827</v>
      </c>
    </row>
    <row r="304" spans="1:6" s="169" customFormat="1" ht="27.75" customHeight="1">
      <c r="A304" s="252" t="s">
        <v>126</v>
      </c>
      <c r="B304" s="186" t="s">
        <v>177</v>
      </c>
      <c r="C304" s="186" t="s">
        <v>134</v>
      </c>
      <c r="D304" s="222" t="s">
        <v>54</v>
      </c>
      <c r="E304" s="236">
        <v>240</v>
      </c>
      <c r="F304" s="237">
        <v>827</v>
      </c>
    </row>
    <row r="305" spans="1:6" s="256" customFormat="1" ht="15.75" customHeight="1">
      <c r="A305" s="217" t="s">
        <v>55</v>
      </c>
      <c r="B305" s="172" t="s">
        <v>56</v>
      </c>
      <c r="C305" s="172"/>
      <c r="D305" s="218"/>
      <c r="E305" s="219"/>
      <c r="F305" s="175">
        <f>SUM(F306)</f>
        <v>1145</v>
      </c>
    </row>
    <row r="306" spans="1:6" s="169" customFormat="1" ht="15" customHeight="1">
      <c r="A306" s="208" t="s">
        <v>57</v>
      </c>
      <c r="B306" s="178" t="s">
        <v>56</v>
      </c>
      <c r="C306" s="178" t="s">
        <v>109</v>
      </c>
      <c r="D306" s="195"/>
      <c r="E306" s="195"/>
      <c r="F306" s="179">
        <f>SUM(F307)</f>
        <v>1145</v>
      </c>
    </row>
    <row r="307" spans="1:6" s="169" customFormat="1" ht="40.5" customHeight="1">
      <c r="A307" s="180" t="s">
        <v>112</v>
      </c>
      <c r="B307" s="181" t="s">
        <v>56</v>
      </c>
      <c r="C307" s="181" t="s">
        <v>109</v>
      </c>
      <c r="D307" s="174" t="s">
        <v>113</v>
      </c>
      <c r="E307" s="174"/>
      <c r="F307" s="182">
        <f>F308</f>
        <v>1145</v>
      </c>
    </row>
    <row r="308" spans="1:6" s="169" customFormat="1" ht="25.5">
      <c r="A308" s="190" t="s">
        <v>342</v>
      </c>
      <c r="B308" s="181" t="s">
        <v>56</v>
      </c>
      <c r="C308" s="181" t="s">
        <v>109</v>
      </c>
      <c r="D308" s="174" t="s">
        <v>58</v>
      </c>
      <c r="E308" s="174"/>
      <c r="F308" s="182">
        <f>F309</f>
        <v>1145</v>
      </c>
    </row>
    <row r="309" spans="1:6" s="169" customFormat="1" ht="40.5" customHeight="1">
      <c r="A309" s="190" t="s">
        <v>59</v>
      </c>
      <c r="B309" s="181" t="s">
        <v>56</v>
      </c>
      <c r="C309" s="181" t="s">
        <v>109</v>
      </c>
      <c r="D309" s="174" t="s">
        <v>60</v>
      </c>
      <c r="E309" s="174"/>
      <c r="F309" s="182">
        <f>F310</f>
        <v>1145</v>
      </c>
    </row>
    <row r="310" spans="1:6" s="169" customFormat="1" ht="18.75" customHeight="1">
      <c r="A310" s="183" t="s">
        <v>61</v>
      </c>
      <c r="B310" s="181" t="s">
        <v>56</v>
      </c>
      <c r="C310" s="181" t="s">
        <v>109</v>
      </c>
      <c r="D310" s="174" t="s">
        <v>60</v>
      </c>
      <c r="E310" s="174">
        <v>300</v>
      </c>
      <c r="F310" s="182">
        <f>SUM(F311)</f>
        <v>1145</v>
      </c>
    </row>
    <row r="311" spans="1:6" s="169" customFormat="1" ht="29.25" customHeight="1">
      <c r="A311" s="198" t="s">
        <v>83</v>
      </c>
      <c r="B311" s="186" t="s">
        <v>56</v>
      </c>
      <c r="C311" s="186" t="s">
        <v>109</v>
      </c>
      <c r="D311" s="187" t="s">
        <v>60</v>
      </c>
      <c r="E311" s="187">
        <v>320</v>
      </c>
      <c r="F311" s="188">
        <v>1145</v>
      </c>
    </row>
    <row r="312" spans="1:6" s="169" customFormat="1" ht="15" customHeight="1">
      <c r="A312" s="217" t="s">
        <v>62</v>
      </c>
      <c r="B312" s="172" t="s">
        <v>145</v>
      </c>
      <c r="C312" s="172"/>
      <c r="D312" s="218"/>
      <c r="E312" s="219"/>
      <c r="F312" s="175">
        <f>F313</f>
        <v>9220</v>
      </c>
    </row>
    <row r="313" spans="1:6" s="169" customFormat="1" ht="15">
      <c r="A313" s="208" t="s">
        <v>63</v>
      </c>
      <c r="B313" s="178" t="s">
        <v>145</v>
      </c>
      <c r="C313" s="178" t="s">
        <v>109</v>
      </c>
      <c r="D313" s="271"/>
      <c r="E313" s="229"/>
      <c r="F313" s="270">
        <f>SUM(F314)</f>
        <v>9220</v>
      </c>
    </row>
    <row r="314" spans="1:6" s="169" customFormat="1" ht="51">
      <c r="A314" s="180" t="s">
        <v>64</v>
      </c>
      <c r="B314" s="181" t="s">
        <v>145</v>
      </c>
      <c r="C314" s="181" t="s">
        <v>109</v>
      </c>
      <c r="D314" s="220" t="s">
        <v>65</v>
      </c>
      <c r="E314" s="221"/>
      <c r="F314" s="226">
        <f>SUM(F315)</f>
        <v>9220</v>
      </c>
    </row>
    <row r="315" spans="1:6" s="169" customFormat="1" ht="32.25" customHeight="1">
      <c r="A315" s="180" t="s">
        <v>343</v>
      </c>
      <c r="B315" s="181" t="s">
        <v>145</v>
      </c>
      <c r="C315" s="181" t="s">
        <v>109</v>
      </c>
      <c r="D315" s="220" t="s">
        <v>66</v>
      </c>
      <c r="E315" s="221"/>
      <c r="F315" s="226">
        <f>SUM(F316,F323)</f>
        <v>9220</v>
      </c>
    </row>
    <row r="316" spans="1:6" s="169" customFormat="1" ht="25.5">
      <c r="A316" s="180" t="s">
        <v>22</v>
      </c>
      <c r="B316" s="181" t="s">
        <v>145</v>
      </c>
      <c r="C316" s="181" t="s">
        <v>109</v>
      </c>
      <c r="D316" s="220" t="s">
        <v>67</v>
      </c>
      <c r="E316" s="221"/>
      <c r="F316" s="226">
        <f>SUM(F317,F319,F321)</f>
        <v>9050</v>
      </c>
    </row>
    <row r="317" spans="1:6" s="169" customFormat="1" ht="63.75">
      <c r="A317" s="272" t="s">
        <v>117</v>
      </c>
      <c r="B317" s="181" t="s">
        <v>145</v>
      </c>
      <c r="C317" s="181" t="s">
        <v>109</v>
      </c>
      <c r="D317" s="220" t="s">
        <v>67</v>
      </c>
      <c r="E317" s="221">
        <v>100</v>
      </c>
      <c r="F317" s="226">
        <f>SUM(F318)</f>
        <v>6705</v>
      </c>
    </row>
    <row r="318" spans="1:6" s="169" customFormat="1" ht="18" customHeight="1">
      <c r="A318" s="252" t="s">
        <v>39</v>
      </c>
      <c r="B318" s="186" t="s">
        <v>145</v>
      </c>
      <c r="C318" s="186" t="s">
        <v>109</v>
      </c>
      <c r="D318" s="222" t="s">
        <v>67</v>
      </c>
      <c r="E318" s="223">
        <v>110</v>
      </c>
      <c r="F318" s="237">
        <v>6705</v>
      </c>
    </row>
    <row r="319" spans="1:6" s="169" customFormat="1" ht="27.75" customHeight="1">
      <c r="A319" s="183" t="s">
        <v>125</v>
      </c>
      <c r="B319" s="181" t="s">
        <v>145</v>
      </c>
      <c r="C319" s="181" t="s">
        <v>109</v>
      </c>
      <c r="D319" s="220" t="s">
        <v>67</v>
      </c>
      <c r="E319" s="221">
        <v>200</v>
      </c>
      <c r="F319" s="226">
        <f>SUM(F320)</f>
        <v>2300</v>
      </c>
    </row>
    <row r="320" spans="1:6" s="169" customFormat="1" ht="27" customHeight="1">
      <c r="A320" s="198" t="s">
        <v>126</v>
      </c>
      <c r="B320" s="186" t="s">
        <v>145</v>
      </c>
      <c r="C320" s="186" t="s">
        <v>109</v>
      </c>
      <c r="D320" s="222" t="s">
        <v>67</v>
      </c>
      <c r="E320" s="223">
        <v>240</v>
      </c>
      <c r="F320" s="273">
        <v>2300</v>
      </c>
    </row>
    <row r="321" spans="1:6" s="169" customFormat="1" ht="15">
      <c r="A321" s="272" t="s">
        <v>41</v>
      </c>
      <c r="B321" s="181" t="s">
        <v>145</v>
      </c>
      <c r="C321" s="181" t="s">
        <v>109</v>
      </c>
      <c r="D321" s="220" t="s">
        <v>67</v>
      </c>
      <c r="E321" s="221">
        <v>800</v>
      </c>
      <c r="F321" s="226">
        <f>SUM(F322)</f>
        <v>45</v>
      </c>
    </row>
    <row r="322" spans="1:6" s="169" customFormat="1" ht="15">
      <c r="A322" s="265" t="s">
        <v>128</v>
      </c>
      <c r="B322" s="186" t="s">
        <v>145</v>
      </c>
      <c r="C322" s="186" t="s">
        <v>109</v>
      </c>
      <c r="D322" s="222" t="s">
        <v>67</v>
      </c>
      <c r="E322" s="223">
        <v>850</v>
      </c>
      <c r="F322" s="237">
        <v>45</v>
      </c>
    </row>
    <row r="323" spans="1:6" s="169" customFormat="1" ht="15">
      <c r="A323" s="274" t="s">
        <v>68</v>
      </c>
      <c r="B323" s="181" t="s">
        <v>145</v>
      </c>
      <c r="C323" s="181" t="s">
        <v>109</v>
      </c>
      <c r="D323" s="220" t="s">
        <v>69</v>
      </c>
      <c r="E323" s="221"/>
      <c r="F323" s="182">
        <f>F324</f>
        <v>170</v>
      </c>
    </row>
    <row r="324" spans="1:6" s="169" customFormat="1" ht="25.5">
      <c r="A324" s="183" t="s">
        <v>125</v>
      </c>
      <c r="B324" s="181" t="s">
        <v>145</v>
      </c>
      <c r="C324" s="181" t="s">
        <v>109</v>
      </c>
      <c r="D324" s="220" t="s">
        <v>69</v>
      </c>
      <c r="E324" s="221">
        <v>200</v>
      </c>
      <c r="F324" s="182">
        <f>SUM(F325)</f>
        <v>170</v>
      </c>
    </row>
    <row r="325" spans="1:6" s="169" customFormat="1" ht="29.25" customHeight="1">
      <c r="A325" s="198" t="s">
        <v>126</v>
      </c>
      <c r="B325" s="186" t="s">
        <v>145</v>
      </c>
      <c r="C325" s="186" t="s">
        <v>109</v>
      </c>
      <c r="D325" s="222" t="s">
        <v>69</v>
      </c>
      <c r="E325" s="223">
        <v>240</v>
      </c>
      <c r="F325" s="188">
        <v>170</v>
      </c>
    </row>
    <row r="326" spans="1:6" s="169" customFormat="1" ht="15">
      <c r="A326" s="217" t="s">
        <v>70</v>
      </c>
      <c r="B326" s="172"/>
      <c r="C326" s="172"/>
      <c r="D326" s="218"/>
      <c r="E326" s="219"/>
      <c r="F326" s="175">
        <f>SUM(F7,F67,F84,F140,F240,F255,F305,F312)</f>
        <v>373717.2</v>
      </c>
    </row>
    <row r="327" spans="1:6" s="169" customFormat="1" ht="4.5" customHeight="1">
      <c r="A327" s="275"/>
      <c r="B327" s="275"/>
      <c r="C327" s="275"/>
      <c r="D327" s="275"/>
      <c r="E327" s="276"/>
      <c r="F327" s="275"/>
    </row>
  </sheetData>
  <sheetProtection/>
  <mergeCells count="3">
    <mergeCell ref="C2:F2"/>
    <mergeCell ref="C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4"/>
  <sheetViews>
    <sheetView view="pageBreakPreview" zoomScaleSheetLayoutView="100" zoomScalePageLayoutView="0" workbookViewId="0" topLeftCell="A1">
      <selection activeCell="C5" sqref="C5:G7"/>
    </sheetView>
  </sheetViews>
  <sheetFormatPr defaultColWidth="8.8515625" defaultRowHeight="15"/>
  <cols>
    <col min="1" max="1" width="58.57421875" style="13" customWidth="1"/>
    <col min="2" max="2" width="4.57421875" style="45" customWidth="1"/>
    <col min="3" max="3" width="5.00390625" style="45" customWidth="1"/>
    <col min="4" max="4" width="4.28125" style="45" customWidth="1"/>
    <col min="5" max="5" width="12.7109375" style="45" customWidth="1"/>
    <col min="6" max="6" width="5.140625" style="45" customWidth="1"/>
    <col min="7" max="7" width="12.57421875" style="45" customWidth="1"/>
    <col min="8" max="16384" width="8.8515625" style="45" customWidth="1"/>
  </cols>
  <sheetData>
    <row r="1" spans="1:7" ht="13.5" customHeight="1">
      <c r="A1" s="86"/>
      <c r="B1" s="44"/>
      <c r="C1" s="284" t="s">
        <v>78</v>
      </c>
      <c r="D1" s="284"/>
      <c r="E1" s="284"/>
      <c r="F1" s="284"/>
      <c r="G1" s="284"/>
    </row>
    <row r="2" spans="1:7" ht="13.5" customHeight="1">
      <c r="A2" s="86"/>
      <c r="B2" s="44"/>
      <c r="C2" s="284" t="s">
        <v>72</v>
      </c>
      <c r="D2" s="284"/>
      <c r="E2" s="284"/>
      <c r="F2" s="284"/>
      <c r="G2" s="284"/>
    </row>
    <row r="3" spans="1:7" ht="20.25" customHeight="1">
      <c r="A3" s="86"/>
      <c r="B3" s="44"/>
      <c r="C3" s="284"/>
      <c r="D3" s="284"/>
      <c r="E3" s="284"/>
      <c r="F3" s="284"/>
      <c r="G3" s="284"/>
    </row>
    <row r="4" spans="1:7" ht="19.5" customHeight="1">
      <c r="A4" s="86"/>
      <c r="B4" s="44"/>
      <c r="C4" s="284"/>
      <c r="D4" s="284"/>
      <c r="E4" s="284"/>
      <c r="F4" s="284"/>
      <c r="G4" s="284"/>
    </row>
    <row r="5" spans="1:7" ht="24" customHeight="1">
      <c r="A5" s="86"/>
      <c r="B5" s="44"/>
      <c r="C5" s="284" t="s">
        <v>351</v>
      </c>
      <c r="D5" s="284"/>
      <c r="E5" s="284"/>
      <c r="F5" s="284"/>
      <c r="G5" s="284"/>
    </row>
    <row r="6" spans="1:7" ht="28.5" customHeight="1">
      <c r="A6" s="86"/>
      <c r="B6" s="44"/>
      <c r="C6" s="284"/>
      <c r="D6" s="284"/>
      <c r="E6" s="284"/>
      <c r="F6" s="284"/>
      <c r="G6" s="284"/>
    </row>
    <row r="7" spans="1:7" ht="104.25" customHeight="1">
      <c r="A7" s="86"/>
      <c r="B7" s="44"/>
      <c r="C7" s="284"/>
      <c r="D7" s="284"/>
      <c r="E7" s="284"/>
      <c r="F7" s="284"/>
      <c r="G7" s="284"/>
    </row>
    <row r="8" spans="1:7" ht="10.5" customHeight="1">
      <c r="A8" s="86"/>
      <c r="B8" s="44"/>
      <c r="C8" s="44"/>
      <c r="D8" s="44"/>
      <c r="E8" s="44"/>
      <c r="F8" s="44"/>
      <c r="G8" s="44"/>
    </row>
    <row r="9" spans="1:7" ht="15">
      <c r="A9" s="283" t="s">
        <v>92</v>
      </c>
      <c r="B9" s="283"/>
      <c r="C9" s="283"/>
      <c r="D9" s="283"/>
      <c r="E9" s="283"/>
      <c r="F9" s="283"/>
      <c r="G9" s="283"/>
    </row>
    <row r="10" spans="1:7" ht="14.25" customHeight="1">
      <c r="A10" s="283"/>
      <c r="B10" s="283"/>
      <c r="C10" s="283"/>
      <c r="D10" s="283"/>
      <c r="E10" s="283"/>
      <c r="F10" s="283"/>
      <c r="G10" s="283"/>
    </row>
    <row r="11" spans="1:7" s="43" customFormat="1" ht="25.5">
      <c r="A11" s="46" t="s">
        <v>79</v>
      </c>
      <c r="B11" s="47" t="s">
        <v>80</v>
      </c>
      <c r="C11" s="48" t="s">
        <v>103</v>
      </c>
      <c r="D11" s="48" t="s">
        <v>104</v>
      </c>
      <c r="E11" s="48" t="s">
        <v>105</v>
      </c>
      <c r="F11" s="48" t="s">
        <v>106</v>
      </c>
      <c r="G11" s="48" t="s">
        <v>81</v>
      </c>
    </row>
    <row r="12" spans="1:7" s="43" customFormat="1" ht="33" customHeight="1">
      <c r="A12" s="123" t="s">
        <v>82</v>
      </c>
      <c r="B12" s="49" t="s">
        <v>100</v>
      </c>
      <c r="C12" s="50"/>
      <c r="D12" s="50"/>
      <c r="E12" s="50"/>
      <c r="F12" s="50"/>
      <c r="G12" s="51">
        <f>SUM(G13,G63,G80,G136,G236,G251,G301,G308)</f>
        <v>373466.2</v>
      </c>
    </row>
    <row r="13" spans="1:7" s="43" customFormat="1" ht="14.25" customHeight="1">
      <c r="A13" s="52" t="s">
        <v>108</v>
      </c>
      <c r="B13" s="49" t="s">
        <v>100</v>
      </c>
      <c r="C13" s="48" t="s">
        <v>109</v>
      </c>
      <c r="D13" s="48"/>
      <c r="E13" s="30"/>
      <c r="F13" s="30"/>
      <c r="G13" s="53">
        <f>SUM(G14,G20,G43,G49)</f>
        <v>36779.7</v>
      </c>
    </row>
    <row r="14" spans="1:7" s="43" customFormat="1" ht="27" customHeight="1">
      <c r="A14" s="54" t="s">
        <v>110</v>
      </c>
      <c r="B14" s="55" t="s">
        <v>100</v>
      </c>
      <c r="C14" s="56" t="s">
        <v>109</v>
      </c>
      <c r="D14" s="56" t="s">
        <v>111</v>
      </c>
      <c r="E14" s="57"/>
      <c r="F14" s="57"/>
      <c r="G14" s="58">
        <f>G15</f>
        <v>1396</v>
      </c>
    </row>
    <row r="15" spans="1:7" s="43" customFormat="1" ht="42" customHeight="1">
      <c r="A15" s="59" t="s">
        <v>112</v>
      </c>
      <c r="B15" s="32" t="s">
        <v>100</v>
      </c>
      <c r="C15" s="24" t="s">
        <v>109</v>
      </c>
      <c r="D15" s="24" t="s">
        <v>111</v>
      </c>
      <c r="E15" s="60" t="s">
        <v>113</v>
      </c>
      <c r="F15" s="60"/>
      <c r="G15" s="26">
        <f>G16</f>
        <v>1396</v>
      </c>
    </row>
    <row r="16" spans="1:7" s="43" customFormat="1" ht="45.75" customHeight="1">
      <c r="A16" s="6" t="s">
        <v>311</v>
      </c>
      <c r="B16" s="32" t="s">
        <v>100</v>
      </c>
      <c r="C16" s="24" t="s">
        <v>109</v>
      </c>
      <c r="D16" s="24" t="s">
        <v>111</v>
      </c>
      <c r="E16" s="30" t="s">
        <v>114</v>
      </c>
      <c r="F16" s="60"/>
      <c r="G16" s="21">
        <f>G17</f>
        <v>1396</v>
      </c>
    </row>
    <row r="17" spans="1:7" s="43" customFormat="1" ht="29.25" customHeight="1">
      <c r="A17" s="7" t="s">
        <v>115</v>
      </c>
      <c r="B17" s="32" t="s">
        <v>100</v>
      </c>
      <c r="C17" s="24" t="s">
        <v>109</v>
      </c>
      <c r="D17" s="24" t="s">
        <v>111</v>
      </c>
      <c r="E17" s="30" t="s">
        <v>116</v>
      </c>
      <c r="F17" s="60"/>
      <c r="G17" s="21">
        <f>G18</f>
        <v>1396</v>
      </c>
    </row>
    <row r="18" spans="1:7" s="43" customFormat="1" ht="57.75" customHeight="1">
      <c r="A18" s="61" t="s">
        <v>117</v>
      </c>
      <c r="B18" s="32" t="s">
        <v>100</v>
      </c>
      <c r="C18" s="24" t="s">
        <v>109</v>
      </c>
      <c r="D18" s="24" t="s">
        <v>111</v>
      </c>
      <c r="E18" s="30" t="s">
        <v>116</v>
      </c>
      <c r="F18" s="60">
        <v>100</v>
      </c>
      <c r="G18" s="21">
        <f>G19</f>
        <v>1396</v>
      </c>
    </row>
    <row r="19" spans="1:7" s="43" customFormat="1" ht="27" customHeight="1">
      <c r="A19" s="62" t="s">
        <v>118</v>
      </c>
      <c r="B19" s="35" t="s">
        <v>100</v>
      </c>
      <c r="C19" s="38" t="s">
        <v>109</v>
      </c>
      <c r="D19" s="38" t="s">
        <v>111</v>
      </c>
      <c r="E19" s="31" t="s">
        <v>116</v>
      </c>
      <c r="F19" s="85">
        <v>120</v>
      </c>
      <c r="G19" s="23">
        <v>1396</v>
      </c>
    </row>
    <row r="20" spans="1:7" s="120" customFormat="1" ht="42" customHeight="1">
      <c r="A20" s="63" t="s">
        <v>133</v>
      </c>
      <c r="B20" s="55" t="s">
        <v>100</v>
      </c>
      <c r="C20" s="64" t="s">
        <v>109</v>
      </c>
      <c r="D20" s="64" t="s">
        <v>134</v>
      </c>
      <c r="E20" s="65"/>
      <c r="F20" s="95"/>
      <c r="G20" s="58">
        <f>SUM(G21,G36)</f>
        <v>27189.8</v>
      </c>
    </row>
    <row r="21" spans="1:7" s="43" customFormat="1" ht="43.5" customHeight="1">
      <c r="A21" s="59" t="s">
        <v>112</v>
      </c>
      <c r="B21" s="32" t="s">
        <v>100</v>
      </c>
      <c r="C21" s="24" t="s">
        <v>109</v>
      </c>
      <c r="D21" s="24" t="s">
        <v>134</v>
      </c>
      <c r="E21" s="60" t="s">
        <v>113</v>
      </c>
      <c r="F21" s="60"/>
      <c r="G21" s="26">
        <f>SUM(G22)</f>
        <v>26567</v>
      </c>
    </row>
    <row r="22" spans="1:7" s="43" customFormat="1" ht="40.5" customHeight="1">
      <c r="A22" s="66" t="s">
        <v>311</v>
      </c>
      <c r="B22" s="32" t="s">
        <v>100</v>
      </c>
      <c r="C22" s="67" t="s">
        <v>109</v>
      </c>
      <c r="D22" s="67" t="s">
        <v>134</v>
      </c>
      <c r="E22" s="30" t="s">
        <v>114</v>
      </c>
      <c r="F22" s="30"/>
      <c r="G22" s="21">
        <f>SUM(G23,G33,G30)</f>
        <v>26567</v>
      </c>
    </row>
    <row r="23" spans="1:7" s="43" customFormat="1" ht="17.25" customHeight="1">
      <c r="A23" s="61" t="s">
        <v>135</v>
      </c>
      <c r="B23" s="32" t="s">
        <v>100</v>
      </c>
      <c r="C23" s="24" t="s">
        <v>109</v>
      </c>
      <c r="D23" s="24" t="s">
        <v>134</v>
      </c>
      <c r="E23" s="68" t="s">
        <v>136</v>
      </c>
      <c r="F23" s="68"/>
      <c r="G23" s="21">
        <f>G24+G26+G28</f>
        <v>24235</v>
      </c>
    </row>
    <row r="24" spans="1:7" s="43" customFormat="1" ht="57" customHeight="1">
      <c r="A24" s="61" t="s">
        <v>117</v>
      </c>
      <c r="B24" s="32" t="s">
        <v>100</v>
      </c>
      <c r="C24" s="24" t="s">
        <v>109</v>
      </c>
      <c r="D24" s="24" t="s">
        <v>134</v>
      </c>
      <c r="E24" s="20" t="s">
        <v>136</v>
      </c>
      <c r="F24" s="20">
        <v>100</v>
      </c>
      <c r="G24" s="21">
        <f>G25</f>
        <v>21128</v>
      </c>
    </row>
    <row r="25" spans="1:7" s="43" customFormat="1" ht="25.5" customHeight="1">
      <c r="A25" s="8" t="s">
        <v>118</v>
      </c>
      <c r="B25" s="35" t="s">
        <v>100</v>
      </c>
      <c r="C25" s="38" t="s">
        <v>109</v>
      </c>
      <c r="D25" s="38" t="s">
        <v>134</v>
      </c>
      <c r="E25" s="22" t="s">
        <v>136</v>
      </c>
      <c r="F25" s="22">
        <v>120</v>
      </c>
      <c r="G25" s="23">
        <v>21128</v>
      </c>
    </row>
    <row r="26" spans="1:7" s="43" customFormat="1" ht="26.25" customHeight="1">
      <c r="A26" s="6" t="s">
        <v>125</v>
      </c>
      <c r="B26" s="32" t="s">
        <v>100</v>
      </c>
      <c r="C26" s="24" t="s">
        <v>109</v>
      </c>
      <c r="D26" s="24" t="s">
        <v>134</v>
      </c>
      <c r="E26" s="20" t="s">
        <v>136</v>
      </c>
      <c r="F26" s="20">
        <v>200</v>
      </c>
      <c r="G26" s="21">
        <f>SUM(G27)</f>
        <v>2907</v>
      </c>
    </row>
    <row r="27" spans="1:7" s="43" customFormat="1" ht="26.25" customHeight="1">
      <c r="A27" s="69" t="s">
        <v>126</v>
      </c>
      <c r="B27" s="32" t="s">
        <v>100</v>
      </c>
      <c r="C27" s="67" t="s">
        <v>109</v>
      </c>
      <c r="D27" s="67" t="s">
        <v>134</v>
      </c>
      <c r="E27" s="22" t="s">
        <v>136</v>
      </c>
      <c r="F27" s="22">
        <v>240</v>
      </c>
      <c r="G27" s="23">
        <v>2907</v>
      </c>
    </row>
    <row r="28" spans="1:7" s="43" customFormat="1" ht="15" customHeight="1">
      <c r="A28" s="61" t="s">
        <v>127</v>
      </c>
      <c r="B28" s="32" t="s">
        <v>100</v>
      </c>
      <c r="C28" s="67" t="s">
        <v>109</v>
      </c>
      <c r="D28" s="67" t="s">
        <v>134</v>
      </c>
      <c r="E28" s="20" t="s">
        <v>136</v>
      </c>
      <c r="F28" s="20">
        <v>800</v>
      </c>
      <c r="G28" s="21">
        <f>G29</f>
        <v>200</v>
      </c>
    </row>
    <row r="29" spans="1:7" s="43" customFormat="1" ht="15" customHeight="1">
      <c r="A29" s="62" t="s">
        <v>128</v>
      </c>
      <c r="B29" s="35" t="s">
        <v>100</v>
      </c>
      <c r="C29" s="38" t="s">
        <v>109</v>
      </c>
      <c r="D29" s="38" t="s">
        <v>134</v>
      </c>
      <c r="E29" s="22" t="s">
        <v>136</v>
      </c>
      <c r="F29" s="22">
        <v>850</v>
      </c>
      <c r="G29" s="23">
        <v>200</v>
      </c>
    </row>
    <row r="30" spans="1:7" s="43" customFormat="1" ht="29.25" customHeight="1">
      <c r="A30" s="6" t="s">
        <v>137</v>
      </c>
      <c r="B30" s="32" t="s">
        <v>100</v>
      </c>
      <c r="C30" s="67" t="s">
        <v>109</v>
      </c>
      <c r="D30" s="67" t="s">
        <v>134</v>
      </c>
      <c r="E30" s="30" t="s">
        <v>138</v>
      </c>
      <c r="F30" s="30"/>
      <c r="G30" s="21">
        <f>G31</f>
        <v>1600</v>
      </c>
    </row>
    <row r="31" spans="1:7" s="43" customFormat="1" ht="27" customHeight="1">
      <c r="A31" s="61" t="s">
        <v>125</v>
      </c>
      <c r="B31" s="32" t="s">
        <v>100</v>
      </c>
      <c r="C31" s="67" t="s">
        <v>109</v>
      </c>
      <c r="D31" s="67" t="s">
        <v>134</v>
      </c>
      <c r="E31" s="30" t="s">
        <v>138</v>
      </c>
      <c r="F31" s="30">
        <v>200</v>
      </c>
      <c r="G31" s="21">
        <f>G32</f>
        <v>1600</v>
      </c>
    </row>
    <row r="32" spans="1:7" s="43" customFormat="1" ht="29.25" customHeight="1">
      <c r="A32" s="8" t="s">
        <v>126</v>
      </c>
      <c r="B32" s="35" t="s">
        <v>100</v>
      </c>
      <c r="C32" s="70" t="s">
        <v>109</v>
      </c>
      <c r="D32" s="70" t="s">
        <v>134</v>
      </c>
      <c r="E32" s="31" t="s">
        <v>138</v>
      </c>
      <c r="F32" s="31">
        <v>240</v>
      </c>
      <c r="G32" s="23">
        <v>1600</v>
      </c>
    </row>
    <row r="33" spans="1:7" s="43" customFormat="1" ht="42" customHeight="1">
      <c r="A33" s="61" t="s">
        <v>139</v>
      </c>
      <c r="B33" s="32" t="s">
        <v>100</v>
      </c>
      <c r="C33" s="67" t="s">
        <v>109</v>
      </c>
      <c r="D33" s="67" t="s">
        <v>134</v>
      </c>
      <c r="E33" s="30" t="s">
        <v>140</v>
      </c>
      <c r="F33" s="30"/>
      <c r="G33" s="21">
        <f>G34</f>
        <v>732</v>
      </c>
    </row>
    <row r="34" spans="1:7" s="43" customFormat="1" ht="12.75" customHeight="1">
      <c r="A34" s="61" t="s">
        <v>131</v>
      </c>
      <c r="B34" s="32" t="s">
        <v>100</v>
      </c>
      <c r="C34" s="67" t="s">
        <v>109</v>
      </c>
      <c r="D34" s="67" t="s">
        <v>134</v>
      </c>
      <c r="E34" s="30" t="s">
        <v>140</v>
      </c>
      <c r="F34" s="30">
        <v>500</v>
      </c>
      <c r="G34" s="21">
        <f>G35</f>
        <v>732</v>
      </c>
    </row>
    <row r="35" spans="1:7" s="43" customFormat="1" ht="13.5" customHeight="1">
      <c r="A35" s="8" t="s">
        <v>132</v>
      </c>
      <c r="B35" s="35" t="s">
        <v>100</v>
      </c>
      <c r="C35" s="70" t="s">
        <v>109</v>
      </c>
      <c r="D35" s="70" t="s">
        <v>134</v>
      </c>
      <c r="E35" s="31" t="s">
        <v>140</v>
      </c>
      <c r="F35" s="31">
        <v>540</v>
      </c>
      <c r="G35" s="23">
        <v>732</v>
      </c>
    </row>
    <row r="36" spans="1:7" s="43" customFormat="1" ht="27.75" customHeight="1">
      <c r="A36" s="59" t="s">
        <v>121</v>
      </c>
      <c r="B36" s="32" t="s">
        <v>100</v>
      </c>
      <c r="C36" s="24" t="s">
        <v>109</v>
      </c>
      <c r="D36" s="24" t="s">
        <v>134</v>
      </c>
      <c r="E36" s="68" t="s">
        <v>122</v>
      </c>
      <c r="F36" s="68"/>
      <c r="G36" s="26">
        <f>SUM(G37,G42)</f>
        <v>622.8</v>
      </c>
    </row>
    <row r="37" spans="1:7" s="43" customFormat="1" ht="27.75" customHeight="1">
      <c r="A37" s="2" t="s">
        <v>238</v>
      </c>
      <c r="B37" s="32" t="s">
        <v>100</v>
      </c>
      <c r="C37" s="24" t="s">
        <v>109</v>
      </c>
      <c r="D37" s="24" t="s">
        <v>134</v>
      </c>
      <c r="E37" s="20" t="s">
        <v>237</v>
      </c>
      <c r="F37" s="20"/>
      <c r="G37" s="21">
        <f>G38</f>
        <v>164</v>
      </c>
    </row>
    <row r="38" spans="1:7" s="43" customFormat="1" ht="16.5" customHeight="1">
      <c r="A38" s="2" t="s">
        <v>131</v>
      </c>
      <c r="B38" s="32" t="s">
        <v>100</v>
      </c>
      <c r="C38" s="24" t="s">
        <v>109</v>
      </c>
      <c r="D38" s="24" t="s">
        <v>134</v>
      </c>
      <c r="E38" s="20" t="s">
        <v>237</v>
      </c>
      <c r="F38" s="20">
        <v>500</v>
      </c>
      <c r="G38" s="21">
        <f>G39</f>
        <v>164</v>
      </c>
    </row>
    <row r="39" spans="1:7" s="43" customFormat="1" ht="15" customHeight="1">
      <c r="A39" s="3" t="s">
        <v>132</v>
      </c>
      <c r="B39" s="35" t="s">
        <v>100</v>
      </c>
      <c r="C39" s="38" t="s">
        <v>109</v>
      </c>
      <c r="D39" s="38" t="s">
        <v>134</v>
      </c>
      <c r="E39" s="22" t="s">
        <v>237</v>
      </c>
      <c r="F39" s="22">
        <v>540</v>
      </c>
      <c r="G39" s="23">
        <v>164</v>
      </c>
    </row>
    <row r="40" spans="1:7" s="43" customFormat="1" ht="15.75" customHeight="1">
      <c r="A40" s="2" t="s">
        <v>235</v>
      </c>
      <c r="B40" s="32" t="s">
        <v>100</v>
      </c>
      <c r="C40" s="24" t="s">
        <v>109</v>
      </c>
      <c r="D40" s="24" t="s">
        <v>134</v>
      </c>
      <c r="E40" s="20" t="s">
        <v>236</v>
      </c>
      <c r="F40" s="20"/>
      <c r="G40" s="21">
        <f>G41</f>
        <v>458.8</v>
      </c>
    </row>
    <row r="41" spans="1:7" s="43" customFormat="1" ht="18" customHeight="1">
      <c r="A41" s="2" t="s">
        <v>131</v>
      </c>
      <c r="B41" s="32" t="s">
        <v>100</v>
      </c>
      <c r="C41" s="24" t="s">
        <v>109</v>
      </c>
      <c r="D41" s="24" t="s">
        <v>134</v>
      </c>
      <c r="E41" s="20" t="s">
        <v>236</v>
      </c>
      <c r="F41" s="20">
        <v>500</v>
      </c>
      <c r="G41" s="21">
        <f>G42</f>
        <v>458.8</v>
      </c>
    </row>
    <row r="42" spans="1:7" s="43" customFormat="1" ht="14.25" customHeight="1">
      <c r="A42" s="3" t="s">
        <v>132</v>
      </c>
      <c r="B42" s="35" t="s">
        <v>100</v>
      </c>
      <c r="C42" s="38" t="s">
        <v>109</v>
      </c>
      <c r="D42" s="38" t="s">
        <v>134</v>
      </c>
      <c r="E42" s="22" t="s">
        <v>236</v>
      </c>
      <c r="F42" s="22">
        <v>540</v>
      </c>
      <c r="G42" s="23">
        <v>458.8</v>
      </c>
    </row>
    <row r="43" spans="1:7" s="43" customFormat="1" ht="15" customHeight="1">
      <c r="A43" s="71" t="s">
        <v>144</v>
      </c>
      <c r="B43" s="55" t="s">
        <v>100</v>
      </c>
      <c r="C43" s="64" t="s">
        <v>109</v>
      </c>
      <c r="D43" s="64" t="s">
        <v>145</v>
      </c>
      <c r="E43" s="65"/>
      <c r="F43" s="65"/>
      <c r="G43" s="58">
        <f>G44</f>
        <v>919.9</v>
      </c>
    </row>
    <row r="44" spans="1:7" s="43" customFormat="1" ht="40.5" customHeight="1">
      <c r="A44" s="59" t="s">
        <v>112</v>
      </c>
      <c r="B44" s="32" t="s">
        <v>100</v>
      </c>
      <c r="C44" s="24" t="s">
        <v>109</v>
      </c>
      <c r="D44" s="24" t="s">
        <v>145</v>
      </c>
      <c r="E44" s="60" t="s">
        <v>113</v>
      </c>
      <c r="F44" s="60"/>
      <c r="G44" s="26">
        <f>G45</f>
        <v>919.9</v>
      </c>
    </row>
    <row r="45" spans="1:7" s="43" customFormat="1" ht="16.5" customHeight="1">
      <c r="A45" s="61" t="s">
        <v>312</v>
      </c>
      <c r="B45" s="32" t="s">
        <v>100</v>
      </c>
      <c r="C45" s="24" t="s">
        <v>109</v>
      </c>
      <c r="D45" s="24" t="s">
        <v>145</v>
      </c>
      <c r="E45" s="60" t="s">
        <v>146</v>
      </c>
      <c r="F45" s="60"/>
      <c r="G45" s="21">
        <f>G46</f>
        <v>919.9</v>
      </c>
    </row>
    <row r="46" spans="1:7" s="43" customFormat="1" ht="43.5" customHeight="1">
      <c r="A46" s="6" t="s">
        <v>147</v>
      </c>
      <c r="B46" s="32" t="s">
        <v>100</v>
      </c>
      <c r="C46" s="24" t="s">
        <v>109</v>
      </c>
      <c r="D46" s="24" t="s">
        <v>145</v>
      </c>
      <c r="E46" s="72" t="s">
        <v>148</v>
      </c>
      <c r="F46" s="60"/>
      <c r="G46" s="21">
        <f>G47</f>
        <v>919.9</v>
      </c>
    </row>
    <row r="47" spans="1:7" s="43" customFormat="1" ht="13.5" customHeight="1">
      <c r="A47" s="61" t="s">
        <v>127</v>
      </c>
      <c r="B47" s="32" t="s">
        <v>100</v>
      </c>
      <c r="C47" s="24" t="s">
        <v>109</v>
      </c>
      <c r="D47" s="24" t="s">
        <v>145</v>
      </c>
      <c r="E47" s="72" t="s">
        <v>148</v>
      </c>
      <c r="F47" s="60">
        <v>800</v>
      </c>
      <c r="G47" s="21">
        <f>G48</f>
        <v>919.9</v>
      </c>
    </row>
    <row r="48" spans="1:7" s="43" customFormat="1" ht="18.75" customHeight="1">
      <c r="A48" s="8" t="s">
        <v>149</v>
      </c>
      <c r="B48" s="35" t="s">
        <v>100</v>
      </c>
      <c r="C48" s="38" t="s">
        <v>109</v>
      </c>
      <c r="D48" s="38" t="s">
        <v>145</v>
      </c>
      <c r="E48" s="73" t="s">
        <v>148</v>
      </c>
      <c r="F48" s="85">
        <v>870</v>
      </c>
      <c r="G48" s="23">
        <v>919.9</v>
      </c>
    </row>
    <row r="49" spans="1:7" s="43" customFormat="1" ht="14.25" customHeight="1">
      <c r="A49" s="71" t="s">
        <v>150</v>
      </c>
      <c r="B49" s="32" t="s">
        <v>100</v>
      </c>
      <c r="C49" s="64" t="s">
        <v>109</v>
      </c>
      <c r="D49" s="64" t="s">
        <v>151</v>
      </c>
      <c r="E49" s="65"/>
      <c r="F49" s="65"/>
      <c r="G49" s="58">
        <f>SUM(G50,G58)</f>
        <v>7274</v>
      </c>
    </row>
    <row r="50" spans="1:7" s="43" customFormat="1" ht="42" customHeight="1">
      <c r="A50" s="59" t="s">
        <v>112</v>
      </c>
      <c r="B50" s="32" t="s">
        <v>100</v>
      </c>
      <c r="C50" s="67" t="s">
        <v>109</v>
      </c>
      <c r="D50" s="67" t="s">
        <v>151</v>
      </c>
      <c r="E50" s="60" t="s">
        <v>113</v>
      </c>
      <c r="F50" s="30"/>
      <c r="G50" s="21">
        <f>SUM(G51)</f>
        <v>2070</v>
      </c>
    </row>
    <row r="51" spans="1:7" s="43" customFormat="1" ht="30" customHeight="1">
      <c r="A51" s="61" t="s">
        <v>313</v>
      </c>
      <c r="B51" s="32" t="s">
        <v>100</v>
      </c>
      <c r="C51" s="67" t="s">
        <v>109</v>
      </c>
      <c r="D51" s="67" t="s">
        <v>151</v>
      </c>
      <c r="E51" s="30" t="s">
        <v>153</v>
      </c>
      <c r="F51" s="65"/>
      <c r="G51" s="21">
        <f>G52+G55</f>
        <v>2070</v>
      </c>
    </row>
    <row r="52" spans="1:7" s="43" customFormat="1" ht="26.25" customHeight="1">
      <c r="A52" s="6" t="s">
        <v>154</v>
      </c>
      <c r="B52" s="32" t="s">
        <v>100</v>
      </c>
      <c r="C52" s="67" t="s">
        <v>109</v>
      </c>
      <c r="D52" s="67" t="s">
        <v>151</v>
      </c>
      <c r="E52" s="74" t="s">
        <v>155</v>
      </c>
      <c r="F52" s="30"/>
      <c r="G52" s="21">
        <f>G53</f>
        <v>170</v>
      </c>
    </row>
    <row r="53" spans="1:7" s="43" customFormat="1" ht="26.25" customHeight="1">
      <c r="A53" s="7" t="s">
        <v>125</v>
      </c>
      <c r="B53" s="32" t="s">
        <v>100</v>
      </c>
      <c r="C53" s="67" t="s">
        <v>109</v>
      </c>
      <c r="D53" s="67" t="s">
        <v>151</v>
      </c>
      <c r="E53" s="74" t="s">
        <v>155</v>
      </c>
      <c r="F53" s="30">
        <v>200</v>
      </c>
      <c r="G53" s="21">
        <f>G54</f>
        <v>170</v>
      </c>
    </row>
    <row r="54" spans="1:7" s="43" customFormat="1" ht="32.25" customHeight="1">
      <c r="A54" s="8" t="s">
        <v>126</v>
      </c>
      <c r="B54" s="35" t="s">
        <v>100</v>
      </c>
      <c r="C54" s="70" t="s">
        <v>109</v>
      </c>
      <c r="D54" s="70" t="s">
        <v>151</v>
      </c>
      <c r="E54" s="75" t="s">
        <v>155</v>
      </c>
      <c r="F54" s="31">
        <v>240</v>
      </c>
      <c r="G54" s="23">
        <v>170</v>
      </c>
    </row>
    <row r="55" spans="1:7" s="43" customFormat="1" ht="17.25" customHeight="1">
      <c r="A55" s="6" t="s">
        <v>227</v>
      </c>
      <c r="B55" s="32" t="s">
        <v>100</v>
      </c>
      <c r="C55" s="67" t="s">
        <v>109</v>
      </c>
      <c r="D55" s="67" t="s">
        <v>151</v>
      </c>
      <c r="E55" s="30" t="s">
        <v>226</v>
      </c>
      <c r="F55" s="30"/>
      <c r="G55" s="21">
        <f>G56</f>
        <v>1900</v>
      </c>
    </row>
    <row r="56" spans="1:7" s="43" customFormat="1" ht="30" customHeight="1">
      <c r="A56" s="7" t="s">
        <v>125</v>
      </c>
      <c r="B56" s="32" t="s">
        <v>100</v>
      </c>
      <c r="C56" s="67" t="s">
        <v>109</v>
      </c>
      <c r="D56" s="67" t="s">
        <v>151</v>
      </c>
      <c r="E56" s="30" t="s">
        <v>226</v>
      </c>
      <c r="F56" s="30">
        <v>200</v>
      </c>
      <c r="G56" s="21">
        <f>G57</f>
        <v>1900</v>
      </c>
    </row>
    <row r="57" spans="1:7" s="43" customFormat="1" ht="26.25" customHeight="1">
      <c r="A57" s="8" t="s">
        <v>126</v>
      </c>
      <c r="B57" s="35" t="s">
        <v>100</v>
      </c>
      <c r="C57" s="70" t="s">
        <v>109</v>
      </c>
      <c r="D57" s="70" t="s">
        <v>151</v>
      </c>
      <c r="E57" s="31" t="s">
        <v>226</v>
      </c>
      <c r="F57" s="31">
        <v>240</v>
      </c>
      <c r="G57" s="23">
        <v>1900</v>
      </c>
    </row>
    <row r="58" spans="1:7" s="43" customFormat="1" ht="13.5" customHeight="1">
      <c r="A58" s="61" t="s">
        <v>156</v>
      </c>
      <c r="B58" s="32" t="s">
        <v>100</v>
      </c>
      <c r="C58" s="67" t="s">
        <v>109</v>
      </c>
      <c r="D58" s="67" t="s">
        <v>151</v>
      </c>
      <c r="E58" s="30" t="s">
        <v>143</v>
      </c>
      <c r="F58" s="76"/>
      <c r="G58" s="26">
        <f>SUM(G59)</f>
        <v>5204</v>
      </c>
    </row>
    <row r="59" spans="1:7" s="43" customFormat="1" ht="13.5" customHeight="1">
      <c r="A59" s="59" t="s">
        <v>157</v>
      </c>
      <c r="B59" s="32" t="s">
        <v>100</v>
      </c>
      <c r="C59" s="67" t="s">
        <v>109</v>
      </c>
      <c r="D59" s="67" t="s">
        <v>151</v>
      </c>
      <c r="E59" s="77" t="s">
        <v>158</v>
      </c>
      <c r="F59" s="77"/>
      <c r="G59" s="26">
        <f>SUM(G60)</f>
        <v>5204</v>
      </c>
    </row>
    <row r="60" spans="1:7" s="43" customFormat="1" ht="13.5" customHeight="1">
      <c r="A60" s="59" t="s">
        <v>127</v>
      </c>
      <c r="B60" s="32" t="s">
        <v>100</v>
      </c>
      <c r="C60" s="67" t="s">
        <v>109</v>
      </c>
      <c r="D60" s="67" t="s">
        <v>151</v>
      </c>
      <c r="E60" s="77" t="s">
        <v>158</v>
      </c>
      <c r="F60" s="77">
        <v>800</v>
      </c>
      <c r="G60" s="26">
        <f>SUM(G62,G61)</f>
        <v>5204</v>
      </c>
    </row>
    <row r="61" spans="1:7" s="43" customFormat="1" ht="12.75" customHeight="1">
      <c r="A61" s="59" t="s">
        <v>242</v>
      </c>
      <c r="B61" s="32" t="s">
        <v>100</v>
      </c>
      <c r="C61" s="67" t="s">
        <v>109</v>
      </c>
      <c r="D61" s="67" t="s">
        <v>151</v>
      </c>
      <c r="E61" s="77" t="s">
        <v>158</v>
      </c>
      <c r="F61" s="77">
        <v>830</v>
      </c>
      <c r="G61" s="26">
        <v>883.3</v>
      </c>
    </row>
    <row r="62" spans="1:7" s="43" customFormat="1" ht="13.5" customHeight="1">
      <c r="A62" s="78" t="s">
        <v>128</v>
      </c>
      <c r="B62" s="35" t="s">
        <v>100</v>
      </c>
      <c r="C62" s="70" t="s">
        <v>109</v>
      </c>
      <c r="D62" s="70" t="s">
        <v>151</v>
      </c>
      <c r="E62" s="22" t="s">
        <v>158</v>
      </c>
      <c r="F62" s="22">
        <v>850</v>
      </c>
      <c r="G62" s="29">
        <v>4320.7</v>
      </c>
    </row>
    <row r="63" spans="1:7" s="43" customFormat="1" ht="15" customHeight="1">
      <c r="A63" s="79" t="s">
        <v>159</v>
      </c>
      <c r="B63" s="49" t="s">
        <v>100</v>
      </c>
      <c r="C63" s="80" t="s">
        <v>120</v>
      </c>
      <c r="D63" s="80"/>
      <c r="E63" s="46"/>
      <c r="F63" s="46"/>
      <c r="G63" s="53">
        <f>SUM(G64,G70)</f>
        <v>1157</v>
      </c>
    </row>
    <row r="64" spans="1:7" s="43" customFormat="1" ht="30.75" customHeight="1">
      <c r="A64" s="71" t="s">
        <v>160</v>
      </c>
      <c r="B64" s="55" t="s">
        <v>100</v>
      </c>
      <c r="C64" s="64" t="s">
        <v>120</v>
      </c>
      <c r="D64" s="64" t="s">
        <v>161</v>
      </c>
      <c r="E64" s="65"/>
      <c r="F64" s="65"/>
      <c r="G64" s="58">
        <f>G65</f>
        <v>734</v>
      </c>
    </row>
    <row r="65" spans="1:7" s="43" customFormat="1" ht="42.75" customHeight="1">
      <c r="A65" s="59" t="s">
        <v>162</v>
      </c>
      <c r="B65" s="32" t="s">
        <v>100</v>
      </c>
      <c r="C65" s="24" t="s">
        <v>120</v>
      </c>
      <c r="D65" s="24" t="s">
        <v>161</v>
      </c>
      <c r="E65" s="81" t="s">
        <v>163</v>
      </c>
      <c r="F65" s="60"/>
      <c r="G65" s="26">
        <f>G66</f>
        <v>734</v>
      </c>
    </row>
    <row r="66" spans="1:7" s="43" customFormat="1" ht="42" customHeight="1">
      <c r="A66" s="61" t="s">
        <v>314</v>
      </c>
      <c r="B66" s="32" t="s">
        <v>100</v>
      </c>
      <c r="C66" s="67" t="s">
        <v>120</v>
      </c>
      <c r="D66" s="67" t="s">
        <v>161</v>
      </c>
      <c r="E66" s="24" t="s">
        <v>164</v>
      </c>
      <c r="F66" s="30"/>
      <c r="G66" s="21">
        <f>SUM(G67)</f>
        <v>734</v>
      </c>
    </row>
    <row r="67" spans="1:7" s="43" customFormat="1" ht="27.75" customHeight="1">
      <c r="A67" s="2" t="s">
        <v>228</v>
      </c>
      <c r="B67" s="32" t="s">
        <v>100</v>
      </c>
      <c r="C67" s="67" t="s">
        <v>120</v>
      </c>
      <c r="D67" s="67" t="s">
        <v>161</v>
      </c>
      <c r="E67" s="24" t="s">
        <v>232</v>
      </c>
      <c r="F67" s="25"/>
      <c r="G67" s="26">
        <f>SUM(G68)</f>
        <v>734</v>
      </c>
    </row>
    <row r="68" spans="1:7" s="43" customFormat="1" ht="18.75" customHeight="1">
      <c r="A68" s="4" t="s">
        <v>231</v>
      </c>
      <c r="B68" s="32" t="s">
        <v>100</v>
      </c>
      <c r="C68" s="67" t="s">
        <v>120</v>
      </c>
      <c r="D68" s="67" t="s">
        <v>161</v>
      </c>
      <c r="E68" s="24" t="s">
        <v>232</v>
      </c>
      <c r="F68" s="27" t="s">
        <v>229</v>
      </c>
      <c r="G68" s="26">
        <f>SUM(G69)</f>
        <v>734</v>
      </c>
    </row>
    <row r="69" spans="1:7" s="43" customFormat="1" ht="18" customHeight="1">
      <c r="A69" s="5" t="s">
        <v>132</v>
      </c>
      <c r="B69" s="35" t="s">
        <v>100</v>
      </c>
      <c r="C69" s="70" t="s">
        <v>120</v>
      </c>
      <c r="D69" s="70" t="s">
        <v>161</v>
      </c>
      <c r="E69" s="38" t="s">
        <v>232</v>
      </c>
      <c r="F69" s="28" t="s">
        <v>230</v>
      </c>
      <c r="G69" s="29">
        <v>734</v>
      </c>
    </row>
    <row r="70" spans="1:7" s="43" customFormat="1" ht="27.75" customHeight="1">
      <c r="A70" s="83" t="s">
        <v>167</v>
      </c>
      <c r="B70" s="32" t="s">
        <v>100</v>
      </c>
      <c r="C70" s="64" t="s">
        <v>120</v>
      </c>
      <c r="D70" s="64" t="s">
        <v>168</v>
      </c>
      <c r="E70" s="56"/>
      <c r="F70" s="65"/>
      <c r="G70" s="58">
        <f>SUM(G71)</f>
        <v>423</v>
      </c>
    </row>
    <row r="71" spans="1:7" s="43" customFormat="1" ht="42" customHeight="1">
      <c r="A71" s="59" t="s">
        <v>71</v>
      </c>
      <c r="B71" s="32" t="s">
        <v>100</v>
      </c>
      <c r="C71" s="67" t="s">
        <v>120</v>
      </c>
      <c r="D71" s="67" t="s">
        <v>168</v>
      </c>
      <c r="E71" s="81" t="s">
        <v>163</v>
      </c>
      <c r="F71" s="30"/>
      <c r="G71" s="21">
        <f>SUM(G72,G76)</f>
        <v>423</v>
      </c>
    </row>
    <row r="72" spans="1:7" s="43" customFormat="1" ht="27" customHeight="1">
      <c r="A72" s="61" t="s">
        <v>315</v>
      </c>
      <c r="B72" s="32" t="s">
        <v>100</v>
      </c>
      <c r="C72" s="67" t="s">
        <v>120</v>
      </c>
      <c r="D72" s="67" t="s">
        <v>168</v>
      </c>
      <c r="E72" s="24" t="s">
        <v>169</v>
      </c>
      <c r="F72" s="30"/>
      <c r="G72" s="21">
        <f>SUM(G74)</f>
        <v>223</v>
      </c>
    </row>
    <row r="73" spans="1:7" s="43" customFormat="1" ht="18" customHeight="1">
      <c r="A73" s="61" t="s">
        <v>170</v>
      </c>
      <c r="B73" s="32" t="s">
        <v>100</v>
      </c>
      <c r="C73" s="67" t="s">
        <v>120</v>
      </c>
      <c r="D73" s="67" t="s">
        <v>168</v>
      </c>
      <c r="E73" s="24" t="s">
        <v>169</v>
      </c>
      <c r="F73" s="30"/>
      <c r="G73" s="21">
        <f>SUM(G74)</f>
        <v>223</v>
      </c>
    </row>
    <row r="74" spans="1:7" s="43" customFormat="1" ht="27" customHeight="1">
      <c r="A74" s="6" t="s">
        <v>125</v>
      </c>
      <c r="B74" s="32" t="s">
        <v>100</v>
      </c>
      <c r="C74" s="67" t="s">
        <v>120</v>
      </c>
      <c r="D74" s="67" t="s">
        <v>168</v>
      </c>
      <c r="E74" s="24" t="s">
        <v>171</v>
      </c>
      <c r="F74" s="30">
        <v>200</v>
      </c>
      <c r="G74" s="21">
        <f>G75</f>
        <v>223</v>
      </c>
    </row>
    <row r="75" spans="1:7" s="43" customFormat="1" ht="29.25" customHeight="1">
      <c r="A75" s="69" t="s">
        <v>126</v>
      </c>
      <c r="B75" s="35" t="s">
        <v>100</v>
      </c>
      <c r="C75" s="70" t="s">
        <v>120</v>
      </c>
      <c r="D75" s="70" t="s">
        <v>168</v>
      </c>
      <c r="E75" s="38" t="s">
        <v>171</v>
      </c>
      <c r="F75" s="31">
        <v>240</v>
      </c>
      <c r="G75" s="23">
        <v>223</v>
      </c>
    </row>
    <row r="76" spans="1:7" s="43" customFormat="1" ht="30" customHeight="1">
      <c r="A76" s="61" t="s">
        <v>316</v>
      </c>
      <c r="B76" s="32" t="s">
        <v>100</v>
      </c>
      <c r="C76" s="67" t="s">
        <v>120</v>
      </c>
      <c r="D76" s="67" t="s">
        <v>168</v>
      </c>
      <c r="E76" s="24" t="s">
        <v>172</v>
      </c>
      <c r="F76" s="30"/>
      <c r="G76" s="21">
        <f>SUM(G77)</f>
        <v>200</v>
      </c>
    </row>
    <row r="77" spans="1:7" s="43" customFormat="1" ht="30" customHeight="1">
      <c r="A77" s="61" t="s">
        <v>173</v>
      </c>
      <c r="B77" s="32" t="s">
        <v>100</v>
      </c>
      <c r="C77" s="67" t="s">
        <v>120</v>
      </c>
      <c r="D77" s="67" t="s">
        <v>168</v>
      </c>
      <c r="E77" s="24" t="s">
        <v>174</v>
      </c>
      <c r="F77" s="30"/>
      <c r="G77" s="21">
        <f>SUM(G78)</f>
        <v>200</v>
      </c>
    </row>
    <row r="78" spans="1:7" s="43" customFormat="1" ht="27.75" customHeight="1">
      <c r="A78" s="6" t="s">
        <v>125</v>
      </c>
      <c r="B78" s="32" t="s">
        <v>100</v>
      </c>
      <c r="C78" s="67" t="s">
        <v>120</v>
      </c>
      <c r="D78" s="67" t="s">
        <v>168</v>
      </c>
      <c r="E78" s="24" t="s">
        <v>174</v>
      </c>
      <c r="F78" s="30">
        <v>200</v>
      </c>
      <c r="G78" s="21">
        <f>G79</f>
        <v>200</v>
      </c>
    </row>
    <row r="79" spans="1:7" s="43" customFormat="1" ht="27" customHeight="1">
      <c r="A79" s="69" t="s">
        <v>126</v>
      </c>
      <c r="B79" s="35" t="s">
        <v>100</v>
      </c>
      <c r="C79" s="70" t="s">
        <v>120</v>
      </c>
      <c r="D79" s="70" t="s">
        <v>168</v>
      </c>
      <c r="E79" s="38" t="s">
        <v>174</v>
      </c>
      <c r="F79" s="31">
        <v>240</v>
      </c>
      <c r="G79" s="23">
        <v>200</v>
      </c>
    </row>
    <row r="80" spans="1:7" s="43" customFormat="1" ht="14.25" customHeight="1">
      <c r="A80" s="79" t="s">
        <v>175</v>
      </c>
      <c r="B80" s="49" t="s">
        <v>100</v>
      </c>
      <c r="C80" s="80" t="s">
        <v>134</v>
      </c>
      <c r="D80" s="80"/>
      <c r="E80" s="46"/>
      <c r="F80" s="46"/>
      <c r="G80" s="53">
        <f>SUM(G81,G88,G122,G113)</f>
        <v>32232.4</v>
      </c>
    </row>
    <row r="81" spans="1:7" s="43" customFormat="1" ht="17.25" customHeight="1">
      <c r="A81" s="71" t="s">
        <v>176</v>
      </c>
      <c r="B81" s="32" t="s">
        <v>100</v>
      </c>
      <c r="C81" s="64" t="s">
        <v>134</v>
      </c>
      <c r="D81" s="64" t="s">
        <v>177</v>
      </c>
      <c r="E81" s="65"/>
      <c r="F81" s="65"/>
      <c r="G81" s="58">
        <f>SUM(G82)</f>
        <v>100</v>
      </c>
    </row>
    <row r="82" spans="1:7" s="43" customFormat="1" ht="42.75" customHeight="1">
      <c r="A82" s="66" t="s">
        <v>74</v>
      </c>
      <c r="B82" s="32" t="s">
        <v>100</v>
      </c>
      <c r="C82" s="67" t="s">
        <v>134</v>
      </c>
      <c r="D82" s="67" t="s">
        <v>177</v>
      </c>
      <c r="E82" s="24" t="s">
        <v>179</v>
      </c>
      <c r="F82" s="30"/>
      <c r="G82" s="21">
        <f>SUM(G83)</f>
        <v>100</v>
      </c>
    </row>
    <row r="83" spans="1:7" s="43" customFormat="1" ht="25.5" customHeight="1">
      <c r="A83" s="66" t="s">
        <v>344</v>
      </c>
      <c r="B83" s="32" t="s">
        <v>100</v>
      </c>
      <c r="C83" s="67" t="s">
        <v>134</v>
      </c>
      <c r="D83" s="67" t="s">
        <v>177</v>
      </c>
      <c r="E83" s="24" t="s">
        <v>180</v>
      </c>
      <c r="F83" s="30"/>
      <c r="G83" s="21">
        <f>SUM(G84)</f>
        <v>100</v>
      </c>
    </row>
    <row r="84" spans="1:7" s="43" customFormat="1" ht="55.5" customHeight="1">
      <c r="A84" s="61" t="s">
        <v>318</v>
      </c>
      <c r="B84" s="32" t="s">
        <v>100</v>
      </c>
      <c r="C84" s="67" t="s">
        <v>134</v>
      </c>
      <c r="D84" s="67" t="s">
        <v>177</v>
      </c>
      <c r="E84" s="24" t="s">
        <v>181</v>
      </c>
      <c r="F84" s="30"/>
      <c r="G84" s="21">
        <f>SUM(G85)</f>
        <v>100</v>
      </c>
    </row>
    <row r="85" spans="1:7" s="43" customFormat="1" ht="42.75" customHeight="1">
      <c r="A85" s="61" t="s">
        <v>241</v>
      </c>
      <c r="B85" s="32" t="s">
        <v>100</v>
      </c>
      <c r="C85" s="67" t="s">
        <v>134</v>
      </c>
      <c r="D85" s="67" t="s">
        <v>177</v>
      </c>
      <c r="E85" s="24" t="s">
        <v>182</v>
      </c>
      <c r="F85" s="30"/>
      <c r="G85" s="21">
        <f>SUM(G86)</f>
        <v>100</v>
      </c>
    </row>
    <row r="86" spans="1:7" s="43" customFormat="1" ht="27.75" customHeight="1">
      <c r="A86" s="84" t="s">
        <v>125</v>
      </c>
      <c r="B86" s="32" t="s">
        <v>100</v>
      </c>
      <c r="C86" s="67" t="s">
        <v>134</v>
      </c>
      <c r="D86" s="67" t="s">
        <v>177</v>
      </c>
      <c r="E86" s="24" t="s">
        <v>182</v>
      </c>
      <c r="F86" s="60">
        <v>200</v>
      </c>
      <c r="G86" s="21">
        <f>G87</f>
        <v>100</v>
      </c>
    </row>
    <row r="87" spans="1:7" s="43" customFormat="1" ht="27.75" customHeight="1">
      <c r="A87" s="78" t="s">
        <v>126</v>
      </c>
      <c r="B87" s="35" t="s">
        <v>100</v>
      </c>
      <c r="C87" s="70" t="s">
        <v>134</v>
      </c>
      <c r="D87" s="70" t="s">
        <v>177</v>
      </c>
      <c r="E87" s="38" t="s">
        <v>182</v>
      </c>
      <c r="F87" s="85">
        <v>240</v>
      </c>
      <c r="G87" s="23">
        <v>100</v>
      </c>
    </row>
    <row r="88" spans="1:7" s="43" customFormat="1" ht="12.75" customHeight="1">
      <c r="A88" s="71" t="s">
        <v>183</v>
      </c>
      <c r="B88" s="32" t="s">
        <v>100</v>
      </c>
      <c r="C88" s="64" t="s">
        <v>134</v>
      </c>
      <c r="D88" s="64" t="s">
        <v>161</v>
      </c>
      <c r="E88" s="65"/>
      <c r="F88" s="65"/>
      <c r="G88" s="58">
        <f>SUM(G89)</f>
        <v>31562</v>
      </c>
    </row>
    <row r="89" spans="1:7" s="43" customFormat="1" ht="42.75" customHeight="1">
      <c r="A89" s="66" t="s">
        <v>178</v>
      </c>
      <c r="B89" s="32" t="s">
        <v>100</v>
      </c>
      <c r="C89" s="67" t="s">
        <v>134</v>
      </c>
      <c r="D89" s="67" t="s">
        <v>161</v>
      </c>
      <c r="E89" s="24" t="s">
        <v>179</v>
      </c>
      <c r="F89" s="46"/>
      <c r="G89" s="21">
        <f>SUM(G90)</f>
        <v>31562</v>
      </c>
    </row>
    <row r="90" spans="1:7" s="43" customFormat="1" ht="13.5" customHeight="1">
      <c r="A90" s="66" t="s">
        <v>345</v>
      </c>
      <c r="B90" s="32" t="s">
        <v>100</v>
      </c>
      <c r="C90" s="67" t="s">
        <v>134</v>
      </c>
      <c r="D90" s="67" t="s">
        <v>161</v>
      </c>
      <c r="E90" s="24" t="s">
        <v>184</v>
      </c>
      <c r="F90" s="46"/>
      <c r="G90" s="21">
        <f>SUM(G91)</f>
        <v>31562</v>
      </c>
    </row>
    <row r="91" spans="1:7" s="43" customFormat="1" ht="57" customHeight="1">
      <c r="A91" s="61" t="s">
        <v>320</v>
      </c>
      <c r="B91" s="32" t="s">
        <v>100</v>
      </c>
      <c r="C91" s="67" t="s">
        <v>134</v>
      </c>
      <c r="D91" s="67" t="s">
        <v>161</v>
      </c>
      <c r="E91" s="24" t="s">
        <v>185</v>
      </c>
      <c r="F91" s="46"/>
      <c r="G91" s="21">
        <f>SUM(G92,G95,G98,G101,G107,G104,G110)</f>
        <v>31562</v>
      </c>
    </row>
    <row r="92" spans="1:7" s="43" customFormat="1" ht="27" customHeight="1">
      <c r="A92" s="61" t="s">
        <v>186</v>
      </c>
      <c r="B92" s="32" t="s">
        <v>100</v>
      </c>
      <c r="C92" s="67" t="s">
        <v>134</v>
      </c>
      <c r="D92" s="67" t="s">
        <v>161</v>
      </c>
      <c r="E92" s="24" t="s">
        <v>187</v>
      </c>
      <c r="F92" s="30"/>
      <c r="G92" s="21">
        <f>SUM(G93)</f>
        <v>5100</v>
      </c>
    </row>
    <row r="93" spans="1:7" s="43" customFormat="1" ht="27.75" customHeight="1">
      <c r="A93" s="84" t="s">
        <v>125</v>
      </c>
      <c r="B93" s="32" t="s">
        <v>100</v>
      </c>
      <c r="C93" s="67" t="s">
        <v>134</v>
      </c>
      <c r="D93" s="67" t="s">
        <v>161</v>
      </c>
      <c r="E93" s="24" t="s">
        <v>187</v>
      </c>
      <c r="F93" s="60">
        <v>200</v>
      </c>
      <c r="G93" s="21">
        <f>G94</f>
        <v>5100</v>
      </c>
    </row>
    <row r="94" spans="1:7" s="43" customFormat="1" ht="29.25" customHeight="1">
      <c r="A94" s="78" t="s">
        <v>126</v>
      </c>
      <c r="B94" s="35" t="s">
        <v>100</v>
      </c>
      <c r="C94" s="70" t="s">
        <v>134</v>
      </c>
      <c r="D94" s="70" t="s">
        <v>161</v>
      </c>
      <c r="E94" s="38" t="s">
        <v>187</v>
      </c>
      <c r="F94" s="85">
        <v>240</v>
      </c>
      <c r="G94" s="23">
        <v>5100</v>
      </c>
    </row>
    <row r="95" spans="1:7" s="43" customFormat="1" ht="26.25" customHeight="1">
      <c r="A95" s="61" t="s">
        <v>188</v>
      </c>
      <c r="B95" s="32" t="s">
        <v>100</v>
      </c>
      <c r="C95" s="67" t="s">
        <v>134</v>
      </c>
      <c r="D95" s="67" t="s">
        <v>161</v>
      </c>
      <c r="E95" s="24" t="s">
        <v>189</v>
      </c>
      <c r="F95" s="30"/>
      <c r="G95" s="21">
        <f>SUM(G96)</f>
        <v>6000</v>
      </c>
    </row>
    <row r="96" spans="1:7" s="43" customFormat="1" ht="24.75" customHeight="1">
      <c r="A96" s="84" t="s">
        <v>125</v>
      </c>
      <c r="B96" s="32" t="s">
        <v>100</v>
      </c>
      <c r="C96" s="67" t="s">
        <v>134</v>
      </c>
      <c r="D96" s="67" t="s">
        <v>161</v>
      </c>
      <c r="E96" s="24" t="s">
        <v>189</v>
      </c>
      <c r="F96" s="60">
        <v>200</v>
      </c>
      <c r="G96" s="21">
        <f>G97</f>
        <v>6000</v>
      </c>
    </row>
    <row r="97" spans="1:7" s="43" customFormat="1" ht="29.25" customHeight="1">
      <c r="A97" s="78" t="s">
        <v>126</v>
      </c>
      <c r="B97" s="35" t="s">
        <v>100</v>
      </c>
      <c r="C97" s="70" t="s">
        <v>134</v>
      </c>
      <c r="D97" s="70" t="s">
        <v>161</v>
      </c>
      <c r="E97" s="38" t="s">
        <v>189</v>
      </c>
      <c r="F97" s="85">
        <v>240</v>
      </c>
      <c r="G97" s="23">
        <v>6000</v>
      </c>
    </row>
    <row r="98" spans="1:7" s="43" customFormat="1" ht="45" customHeight="1">
      <c r="A98" s="61" t="s">
        <v>190</v>
      </c>
      <c r="B98" s="32" t="s">
        <v>100</v>
      </c>
      <c r="C98" s="67" t="s">
        <v>134</v>
      </c>
      <c r="D98" s="67" t="s">
        <v>161</v>
      </c>
      <c r="E98" s="24" t="s">
        <v>191</v>
      </c>
      <c r="F98" s="30"/>
      <c r="G98" s="21">
        <f>SUM(G99)</f>
        <v>2605.5</v>
      </c>
    </row>
    <row r="99" spans="1:7" s="43" customFormat="1" ht="27" customHeight="1">
      <c r="A99" s="84" t="s">
        <v>125</v>
      </c>
      <c r="B99" s="32" t="s">
        <v>100</v>
      </c>
      <c r="C99" s="67" t="s">
        <v>134</v>
      </c>
      <c r="D99" s="67" t="s">
        <v>161</v>
      </c>
      <c r="E99" s="24" t="s">
        <v>191</v>
      </c>
      <c r="F99" s="60">
        <v>200</v>
      </c>
      <c r="G99" s="21">
        <f>G100</f>
        <v>2605.5</v>
      </c>
    </row>
    <row r="100" spans="1:7" s="43" customFormat="1" ht="30" customHeight="1">
      <c r="A100" s="78" t="s">
        <v>126</v>
      </c>
      <c r="B100" s="35" t="s">
        <v>100</v>
      </c>
      <c r="C100" s="70" t="s">
        <v>134</v>
      </c>
      <c r="D100" s="70" t="s">
        <v>161</v>
      </c>
      <c r="E100" s="38" t="s">
        <v>191</v>
      </c>
      <c r="F100" s="85">
        <v>240</v>
      </c>
      <c r="G100" s="23">
        <v>2605.5</v>
      </c>
    </row>
    <row r="101" spans="1:7" s="43" customFormat="1" ht="64.5" customHeight="1">
      <c r="A101" s="61" t="s">
        <v>257</v>
      </c>
      <c r="B101" s="32" t="s">
        <v>100</v>
      </c>
      <c r="C101" s="67" t="s">
        <v>134</v>
      </c>
      <c r="D101" s="67" t="s">
        <v>161</v>
      </c>
      <c r="E101" s="24" t="s">
        <v>256</v>
      </c>
      <c r="F101" s="30"/>
      <c r="G101" s="21">
        <f>SUM(G102)</f>
        <v>6984</v>
      </c>
    </row>
    <row r="102" spans="1:7" s="43" customFormat="1" ht="24.75" customHeight="1">
      <c r="A102" s="84" t="s">
        <v>125</v>
      </c>
      <c r="B102" s="32" t="s">
        <v>100</v>
      </c>
      <c r="C102" s="67" t="s">
        <v>134</v>
      </c>
      <c r="D102" s="67" t="s">
        <v>161</v>
      </c>
      <c r="E102" s="24" t="s">
        <v>256</v>
      </c>
      <c r="F102" s="60">
        <v>200</v>
      </c>
      <c r="G102" s="21">
        <f>G103</f>
        <v>6984</v>
      </c>
    </row>
    <row r="103" spans="1:7" s="43" customFormat="1" ht="29.25" customHeight="1">
      <c r="A103" s="78" t="s">
        <v>126</v>
      </c>
      <c r="B103" s="35" t="s">
        <v>100</v>
      </c>
      <c r="C103" s="70" t="s">
        <v>134</v>
      </c>
      <c r="D103" s="70" t="s">
        <v>161</v>
      </c>
      <c r="E103" s="38" t="s">
        <v>256</v>
      </c>
      <c r="F103" s="85">
        <v>240</v>
      </c>
      <c r="G103" s="23">
        <v>6984</v>
      </c>
    </row>
    <row r="104" spans="1:7" s="43" customFormat="1" ht="64.5" customHeight="1">
      <c r="A104" s="61" t="s">
        <v>297</v>
      </c>
      <c r="B104" s="32" t="s">
        <v>100</v>
      </c>
      <c r="C104" s="67" t="s">
        <v>134</v>
      </c>
      <c r="D104" s="67" t="s">
        <v>161</v>
      </c>
      <c r="E104" s="24" t="s">
        <v>296</v>
      </c>
      <c r="F104" s="30"/>
      <c r="G104" s="21">
        <f>SUM(G105)</f>
        <v>4107</v>
      </c>
    </row>
    <row r="105" spans="1:7" s="43" customFormat="1" ht="24.75" customHeight="1">
      <c r="A105" s="84" t="s">
        <v>125</v>
      </c>
      <c r="B105" s="32" t="s">
        <v>100</v>
      </c>
      <c r="C105" s="67" t="s">
        <v>134</v>
      </c>
      <c r="D105" s="67" t="s">
        <v>161</v>
      </c>
      <c r="E105" s="24" t="s">
        <v>296</v>
      </c>
      <c r="F105" s="60">
        <v>200</v>
      </c>
      <c r="G105" s="21">
        <f>G106</f>
        <v>4107</v>
      </c>
    </row>
    <row r="106" spans="1:7" s="43" customFormat="1" ht="29.25" customHeight="1">
      <c r="A106" s="78" t="s">
        <v>126</v>
      </c>
      <c r="B106" s="35" t="s">
        <v>100</v>
      </c>
      <c r="C106" s="70" t="s">
        <v>134</v>
      </c>
      <c r="D106" s="70" t="s">
        <v>161</v>
      </c>
      <c r="E106" s="38" t="s">
        <v>296</v>
      </c>
      <c r="F106" s="85">
        <v>240</v>
      </c>
      <c r="G106" s="23">
        <v>4107</v>
      </c>
    </row>
    <row r="107" spans="1:7" s="43" customFormat="1" ht="56.25" customHeight="1">
      <c r="A107" s="61" t="s">
        <v>258</v>
      </c>
      <c r="B107" s="32" t="s">
        <v>100</v>
      </c>
      <c r="C107" s="67" t="s">
        <v>134</v>
      </c>
      <c r="D107" s="67" t="s">
        <v>161</v>
      </c>
      <c r="E107" s="24" t="s">
        <v>259</v>
      </c>
      <c r="F107" s="30"/>
      <c r="G107" s="21">
        <f>SUM(G108)</f>
        <v>1834</v>
      </c>
    </row>
    <row r="108" spans="1:7" s="43" customFormat="1" ht="27" customHeight="1">
      <c r="A108" s="84" t="s">
        <v>125</v>
      </c>
      <c r="B108" s="32" t="s">
        <v>100</v>
      </c>
      <c r="C108" s="67" t="s">
        <v>134</v>
      </c>
      <c r="D108" s="67" t="s">
        <v>161</v>
      </c>
      <c r="E108" s="24" t="s">
        <v>259</v>
      </c>
      <c r="F108" s="60">
        <v>200</v>
      </c>
      <c r="G108" s="21">
        <f>G109</f>
        <v>1834</v>
      </c>
    </row>
    <row r="109" spans="1:7" s="43" customFormat="1" ht="30" customHeight="1">
      <c r="A109" s="78" t="s">
        <v>126</v>
      </c>
      <c r="B109" s="35" t="s">
        <v>100</v>
      </c>
      <c r="C109" s="70" t="s">
        <v>134</v>
      </c>
      <c r="D109" s="70" t="s">
        <v>161</v>
      </c>
      <c r="E109" s="38" t="s">
        <v>259</v>
      </c>
      <c r="F109" s="85">
        <v>240</v>
      </c>
      <c r="G109" s="23">
        <v>1834</v>
      </c>
    </row>
    <row r="110" spans="1:7" s="43" customFormat="1" ht="60" customHeight="1">
      <c r="A110" s="61" t="s">
        <v>308</v>
      </c>
      <c r="B110" s="32" t="s">
        <v>100</v>
      </c>
      <c r="C110" s="67" t="s">
        <v>134</v>
      </c>
      <c r="D110" s="67" t="s">
        <v>161</v>
      </c>
      <c r="E110" s="24" t="s">
        <v>303</v>
      </c>
      <c r="F110" s="30"/>
      <c r="G110" s="21">
        <f>SUM(G111)</f>
        <v>4931.5</v>
      </c>
    </row>
    <row r="111" spans="1:7" s="43" customFormat="1" ht="24.75" customHeight="1">
      <c r="A111" s="84" t="s">
        <v>125</v>
      </c>
      <c r="B111" s="32" t="s">
        <v>100</v>
      </c>
      <c r="C111" s="67" t="s">
        <v>134</v>
      </c>
      <c r="D111" s="67" t="s">
        <v>161</v>
      </c>
      <c r="E111" s="24" t="s">
        <v>303</v>
      </c>
      <c r="F111" s="60">
        <v>200</v>
      </c>
      <c r="G111" s="21">
        <f>G112</f>
        <v>4931.5</v>
      </c>
    </row>
    <row r="112" spans="1:7" s="43" customFormat="1" ht="29.25" customHeight="1">
      <c r="A112" s="78" t="s">
        <v>126</v>
      </c>
      <c r="B112" s="35" t="s">
        <v>100</v>
      </c>
      <c r="C112" s="70" t="s">
        <v>134</v>
      </c>
      <c r="D112" s="70" t="s">
        <v>161</v>
      </c>
      <c r="E112" s="38" t="s">
        <v>303</v>
      </c>
      <c r="F112" s="85">
        <v>240</v>
      </c>
      <c r="G112" s="23">
        <v>4931.5</v>
      </c>
    </row>
    <row r="113" spans="1:7" s="43" customFormat="1" ht="19.5" customHeight="1">
      <c r="A113" s="71" t="s">
        <v>270</v>
      </c>
      <c r="B113" s="32" t="s">
        <v>100</v>
      </c>
      <c r="C113" s="64" t="s">
        <v>134</v>
      </c>
      <c r="D113" s="64" t="s">
        <v>56</v>
      </c>
      <c r="E113" s="65"/>
      <c r="F113" s="65"/>
      <c r="G113" s="58">
        <f>SUM(G114)</f>
        <v>250.4</v>
      </c>
    </row>
    <row r="114" spans="1:7" s="43" customFormat="1" ht="31.5" customHeight="1">
      <c r="A114" s="61" t="s">
        <v>34</v>
      </c>
      <c r="B114" s="32" t="s">
        <v>100</v>
      </c>
      <c r="C114" s="24" t="s">
        <v>134</v>
      </c>
      <c r="D114" s="24" t="s">
        <v>56</v>
      </c>
      <c r="E114" s="30" t="s">
        <v>281</v>
      </c>
      <c r="F114" s="60"/>
      <c r="G114" s="26">
        <f>SUM(G115)</f>
        <v>250.4</v>
      </c>
    </row>
    <row r="115" spans="1:7" s="43" customFormat="1" ht="28.5" customHeight="1">
      <c r="A115" s="61" t="s">
        <v>338</v>
      </c>
      <c r="B115" s="32" t="s">
        <v>100</v>
      </c>
      <c r="C115" s="67" t="s">
        <v>134</v>
      </c>
      <c r="D115" s="67" t="s">
        <v>56</v>
      </c>
      <c r="E115" s="30" t="s">
        <v>280</v>
      </c>
      <c r="F115" s="60"/>
      <c r="G115" s="21">
        <f>SUM(G116,G119)</f>
        <v>250.4</v>
      </c>
    </row>
    <row r="116" spans="1:7" s="43" customFormat="1" ht="75" customHeight="1">
      <c r="A116" s="61" t="s">
        <v>271</v>
      </c>
      <c r="B116" s="32" t="s">
        <v>100</v>
      </c>
      <c r="C116" s="67" t="s">
        <v>134</v>
      </c>
      <c r="D116" s="67" t="s">
        <v>56</v>
      </c>
      <c r="E116" s="30" t="s">
        <v>279</v>
      </c>
      <c r="F116" s="60"/>
      <c r="G116" s="21">
        <f>G117</f>
        <v>237.9</v>
      </c>
    </row>
    <row r="117" spans="1:7" s="43" customFormat="1" ht="26.25" customHeight="1">
      <c r="A117" s="84" t="s">
        <v>125</v>
      </c>
      <c r="B117" s="32" t="s">
        <v>100</v>
      </c>
      <c r="C117" s="67" t="s">
        <v>134</v>
      </c>
      <c r="D117" s="67" t="s">
        <v>56</v>
      </c>
      <c r="E117" s="30" t="s">
        <v>279</v>
      </c>
      <c r="F117" s="60">
        <v>200</v>
      </c>
      <c r="G117" s="21">
        <f>G118</f>
        <v>237.9</v>
      </c>
    </row>
    <row r="118" spans="1:7" s="43" customFormat="1" ht="33" customHeight="1">
      <c r="A118" s="78" t="s">
        <v>126</v>
      </c>
      <c r="B118" s="35" t="s">
        <v>100</v>
      </c>
      <c r="C118" s="70" t="s">
        <v>134</v>
      </c>
      <c r="D118" s="70" t="s">
        <v>56</v>
      </c>
      <c r="E118" s="31" t="s">
        <v>279</v>
      </c>
      <c r="F118" s="85">
        <v>240</v>
      </c>
      <c r="G118" s="23">
        <v>237.9</v>
      </c>
    </row>
    <row r="119" spans="1:7" s="43" customFormat="1" ht="57.75" customHeight="1">
      <c r="A119" s="61" t="s">
        <v>276</v>
      </c>
      <c r="B119" s="32" t="s">
        <v>100</v>
      </c>
      <c r="C119" s="67" t="s">
        <v>134</v>
      </c>
      <c r="D119" s="67" t="s">
        <v>56</v>
      </c>
      <c r="E119" s="30" t="s">
        <v>275</v>
      </c>
      <c r="F119" s="30"/>
      <c r="G119" s="21">
        <f>G121</f>
        <v>12.5</v>
      </c>
    </row>
    <row r="120" spans="1:7" s="43" customFormat="1" ht="26.25" customHeight="1">
      <c r="A120" s="84" t="s">
        <v>125</v>
      </c>
      <c r="B120" s="32" t="s">
        <v>100</v>
      </c>
      <c r="C120" s="67" t="s">
        <v>134</v>
      </c>
      <c r="D120" s="67" t="s">
        <v>56</v>
      </c>
      <c r="E120" s="30" t="s">
        <v>275</v>
      </c>
      <c r="F120" s="60">
        <v>200</v>
      </c>
      <c r="G120" s="21">
        <f>G121</f>
        <v>12.5</v>
      </c>
    </row>
    <row r="121" spans="1:7" s="43" customFormat="1" ht="33" customHeight="1">
      <c r="A121" s="78" t="s">
        <v>126</v>
      </c>
      <c r="B121" s="35" t="s">
        <v>100</v>
      </c>
      <c r="C121" s="70" t="s">
        <v>134</v>
      </c>
      <c r="D121" s="70" t="s">
        <v>56</v>
      </c>
      <c r="E121" s="31" t="s">
        <v>275</v>
      </c>
      <c r="F121" s="85">
        <v>240</v>
      </c>
      <c r="G121" s="23">
        <v>12.5</v>
      </c>
    </row>
    <row r="122" spans="1:7" s="43" customFormat="1" ht="19.5" customHeight="1">
      <c r="A122" s="71" t="s">
        <v>192</v>
      </c>
      <c r="B122" s="32" t="s">
        <v>100</v>
      </c>
      <c r="C122" s="64" t="s">
        <v>134</v>
      </c>
      <c r="D122" s="64" t="s">
        <v>193</v>
      </c>
      <c r="E122" s="65"/>
      <c r="F122" s="65"/>
      <c r="G122" s="58">
        <f>SUM(G123,G131)</f>
        <v>320</v>
      </c>
    </row>
    <row r="123" spans="1:7" s="43" customFormat="1" ht="54" customHeight="1">
      <c r="A123" s="61" t="s">
        <v>194</v>
      </c>
      <c r="B123" s="32" t="s">
        <v>100</v>
      </c>
      <c r="C123" s="24" t="s">
        <v>134</v>
      </c>
      <c r="D123" s="24" t="s">
        <v>193</v>
      </c>
      <c r="E123" s="30" t="s">
        <v>195</v>
      </c>
      <c r="F123" s="60"/>
      <c r="G123" s="26">
        <f>SUM(G124)</f>
        <v>120</v>
      </c>
    </row>
    <row r="124" spans="1:7" s="43" customFormat="1" ht="28.5" customHeight="1">
      <c r="A124" s="61" t="s">
        <v>346</v>
      </c>
      <c r="B124" s="32" t="s">
        <v>100</v>
      </c>
      <c r="C124" s="67" t="s">
        <v>134</v>
      </c>
      <c r="D124" s="67" t="s">
        <v>193</v>
      </c>
      <c r="E124" s="30" t="s">
        <v>197</v>
      </c>
      <c r="F124" s="60"/>
      <c r="G124" s="21">
        <f>SUM(G125,G128)</f>
        <v>120</v>
      </c>
    </row>
    <row r="125" spans="1:7" s="43" customFormat="1" ht="28.5" customHeight="1">
      <c r="A125" s="61" t="s">
        <v>198</v>
      </c>
      <c r="B125" s="32" t="s">
        <v>100</v>
      </c>
      <c r="C125" s="67" t="s">
        <v>134</v>
      </c>
      <c r="D125" s="67" t="s">
        <v>193</v>
      </c>
      <c r="E125" s="30" t="s">
        <v>199</v>
      </c>
      <c r="F125" s="60"/>
      <c r="G125" s="21">
        <f>G126</f>
        <v>30</v>
      </c>
    </row>
    <row r="126" spans="1:7" s="43" customFormat="1" ht="26.25" customHeight="1">
      <c r="A126" s="84" t="s">
        <v>125</v>
      </c>
      <c r="B126" s="32" t="s">
        <v>100</v>
      </c>
      <c r="C126" s="67" t="s">
        <v>134</v>
      </c>
      <c r="D126" s="67" t="s">
        <v>193</v>
      </c>
      <c r="E126" s="30" t="s">
        <v>199</v>
      </c>
      <c r="F126" s="60">
        <v>200</v>
      </c>
      <c r="G126" s="21">
        <f>G127</f>
        <v>30</v>
      </c>
    </row>
    <row r="127" spans="1:7" s="43" customFormat="1" ht="33" customHeight="1">
      <c r="A127" s="78" t="s">
        <v>126</v>
      </c>
      <c r="B127" s="35" t="s">
        <v>100</v>
      </c>
      <c r="C127" s="70" t="s">
        <v>134</v>
      </c>
      <c r="D127" s="70" t="s">
        <v>193</v>
      </c>
      <c r="E127" s="31" t="s">
        <v>199</v>
      </c>
      <c r="F127" s="85">
        <v>240</v>
      </c>
      <c r="G127" s="23">
        <v>30</v>
      </c>
    </row>
    <row r="128" spans="1:7" s="43" customFormat="1" ht="18.75" customHeight="1">
      <c r="A128" s="61" t="s">
        <v>200</v>
      </c>
      <c r="B128" s="32" t="s">
        <v>100</v>
      </c>
      <c r="C128" s="67" t="s">
        <v>134</v>
      </c>
      <c r="D128" s="67" t="s">
        <v>193</v>
      </c>
      <c r="E128" s="30" t="s">
        <v>201</v>
      </c>
      <c r="F128" s="30"/>
      <c r="G128" s="21">
        <f>G130</f>
        <v>90</v>
      </c>
    </row>
    <row r="129" spans="1:7" s="43" customFormat="1" ht="26.25" customHeight="1">
      <c r="A129" s="84" t="s">
        <v>125</v>
      </c>
      <c r="B129" s="32" t="s">
        <v>100</v>
      </c>
      <c r="C129" s="67" t="s">
        <v>134</v>
      </c>
      <c r="D129" s="67" t="s">
        <v>193</v>
      </c>
      <c r="E129" s="30" t="s">
        <v>201</v>
      </c>
      <c r="F129" s="60">
        <v>200</v>
      </c>
      <c r="G129" s="21">
        <f>G130</f>
        <v>90</v>
      </c>
    </row>
    <row r="130" spans="1:7" s="43" customFormat="1" ht="33" customHeight="1">
      <c r="A130" s="78" t="s">
        <v>126</v>
      </c>
      <c r="B130" s="35" t="s">
        <v>100</v>
      </c>
      <c r="C130" s="70" t="s">
        <v>134</v>
      </c>
      <c r="D130" s="70" t="s">
        <v>193</v>
      </c>
      <c r="E130" s="31" t="s">
        <v>201</v>
      </c>
      <c r="F130" s="85">
        <v>240</v>
      </c>
      <c r="G130" s="23">
        <v>90</v>
      </c>
    </row>
    <row r="131" spans="1:7" s="43" customFormat="1" ht="45" customHeight="1">
      <c r="A131" s="59" t="s">
        <v>112</v>
      </c>
      <c r="B131" s="32" t="s">
        <v>100</v>
      </c>
      <c r="C131" s="67" t="s">
        <v>134</v>
      </c>
      <c r="D131" s="67" t="s">
        <v>193</v>
      </c>
      <c r="E131" s="30" t="s">
        <v>113</v>
      </c>
      <c r="F131" s="85"/>
      <c r="G131" s="21">
        <f>SUM(G132)</f>
        <v>200</v>
      </c>
    </row>
    <row r="132" spans="1:7" s="43" customFormat="1" ht="28.5" customHeight="1">
      <c r="A132" s="61" t="s">
        <v>152</v>
      </c>
      <c r="B132" s="32" t="s">
        <v>100</v>
      </c>
      <c r="C132" s="67" t="s">
        <v>134</v>
      </c>
      <c r="D132" s="67" t="s">
        <v>193</v>
      </c>
      <c r="E132" s="30" t="s">
        <v>153</v>
      </c>
      <c r="F132" s="65"/>
      <c r="G132" s="21">
        <f>G133</f>
        <v>200</v>
      </c>
    </row>
    <row r="133" spans="1:7" s="43" customFormat="1" ht="27" customHeight="1">
      <c r="A133" s="6" t="s">
        <v>202</v>
      </c>
      <c r="B133" s="32" t="s">
        <v>100</v>
      </c>
      <c r="C133" s="67" t="s">
        <v>134</v>
      </c>
      <c r="D133" s="67" t="s">
        <v>193</v>
      </c>
      <c r="E133" s="74" t="s">
        <v>203</v>
      </c>
      <c r="F133" s="30"/>
      <c r="G133" s="21">
        <f>G134</f>
        <v>200</v>
      </c>
    </row>
    <row r="134" spans="1:7" s="43" customFormat="1" ht="27" customHeight="1">
      <c r="A134" s="7" t="s">
        <v>125</v>
      </c>
      <c r="B134" s="32" t="s">
        <v>100</v>
      </c>
      <c r="C134" s="67" t="s">
        <v>134</v>
      </c>
      <c r="D134" s="67" t="s">
        <v>193</v>
      </c>
      <c r="E134" s="74" t="s">
        <v>203</v>
      </c>
      <c r="F134" s="30">
        <v>200</v>
      </c>
      <c r="G134" s="21">
        <f>G135</f>
        <v>200</v>
      </c>
    </row>
    <row r="135" spans="1:7" s="43" customFormat="1" ht="30.75" customHeight="1">
      <c r="A135" s="8" t="s">
        <v>126</v>
      </c>
      <c r="B135" s="35" t="s">
        <v>100</v>
      </c>
      <c r="C135" s="70" t="s">
        <v>134</v>
      </c>
      <c r="D135" s="70" t="s">
        <v>193</v>
      </c>
      <c r="E135" s="75" t="s">
        <v>203</v>
      </c>
      <c r="F135" s="31">
        <v>240</v>
      </c>
      <c r="G135" s="23">
        <v>200</v>
      </c>
    </row>
    <row r="136" spans="1:7" s="43" customFormat="1" ht="14.25" customHeight="1">
      <c r="A136" s="79" t="s">
        <v>204</v>
      </c>
      <c r="B136" s="49" t="s">
        <v>100</v>
      </c>
      <c r="C136" s="80" t="s">
        <v>205</v>
      </c>
      <c r="D136" s="80"/>
      <c r="E136" s="46"/>
      <c r="F136" s="46"/>
      <c r="G136" s="53">
        <f>SUM(G137,G196,G176)</f>
        <v>235449.6</v>
      </c>
    </row>
    <row r="137" spans="1:7" s="43" customFormat="1" ht="15" customHeight="1">
      <c r="A137" s="71" t="s">
        <v>206</v>
      </c>
      <c r="B137" s="32" t="s">
        <v>100</v>
      </c>
      <c r="C137" s="64" t="s">
        <v>205</v>
      </c>
      <c r="D137" s="64" t="s">
        <v>109</v>
      </c>
      <c r="E137" s="65"/>
      <c r="F137" s="65"/>
      <c r="G137" s="58">
        <f>SUM(G158,G138)</f>
        <v>174982</v>
      </c>
    </row>
    <row r="138" spans="1:7" s="43" customFormat="1" ht="57" customHeight="1">
      <c r="A138" s="84" t="s">
        <v>75</v>
      </c>
      <c r="B138" s="32" t="s">
        <v>100</v>
      </c>
      <c r="C138" s="67" t="s">
        <v>205</v>
      </c>
      <c r="D138" s="67" t="s">
        <v>109</v>
      </c>
      <c r="E138" s="24" t="s">
        <v>207</v>
      </c>
      <c r="F138" s="109"/>
      <c r="G138" s="21">
        <f>SUM(G139)</f>
        <v>57044</v>
      </c>
    </row>
    <row r="139" spans="1:7" s="43" customFormat="1" ht="17.25" customHeight="1">
      <c r="A139" s="84" t="s">
        <v>347</v>
      </c>
      <c r="B139" s="32" t="s">
        <v>100</v>
      </c>
      <c r="C139" s="67" t="s">
        <v>205</v>
      </c>
      <c r="D139" s="67" t="s">
        <v>109</v>
      </c>
      <c r="E139" s="24" t="s">
        <v>208</v>
      </c>
      <c r="F139" s="27"/>
      <c r="G139" s="26">
        <f>SUM(G140,G144,G151)</f>
        <v>57044</v>
      </c>
    </row>
    <row r="140" spans="1:7" s="43" customFormat="1" ht="24.75" customHeight="1">
      <c r="A140" s="84" t="s">
        <v>348</v>
      </c>
      <c r="B140" s="32" t="s">
        <v>100</v>
      </c>
      <c r="C140" s="67" t="s">
        <v>205</v>
      </c>
      <c r="D140" s="67" t="s">
        <v>109</v>
      </c>
      <c r="E140" s="24" t="s">
        <v>210</v>
      </c>
      <c r="F140" s="27"/>
      <c r="G140" s="26">
        <f>SUM(G141)</f>
        <v>4660</v>
      </c>
    </row>
    <row r="141" spans="1:7" s="43" customFormat="1" ht="26.25" customHeight="1">
      <c r="A141" s="125" t="s">
        <v>211</v>
      </c>
      <c r="B141" s="32" t="s">
        <v>100</v>
      </c>
      <c r="C141" s="67" t="s">
        <v>205</v>
      </c>
      <c r="D141" s="67" t="s">
        <v>109</v>
      </c>
      <c r="E141" s="24" t="s">
        <v>212</v>
      </c>
      <c r="F141" s="27"/>
      <c r="G141" s="26">
        <f>SUM(G142)</f>
        <v>4660</v>
      </c>
    </row>
    <row r="142" spans="1:7" s="43" customFormat="1" ht="28.5" customHeight="1">
      <c r="A142" s="126" t="s">
        <v>125</v>
      </c>
      <c r="B142" s="32" t="s">
        <v>100</v>
      </c>
      <c r="C142" s="67" t="s">
        <v>205</v>
      </c>
      <c r="D142" s="67" t="s">
        <v>109</v>
      </c>
      <c r="E142" s="24" t="s">
        <v>212</v>
      </c>
      <c r="F142" s="27" t="s">
        <v>165</v>
      </c>
      <c r="G142" s="26">
        <f>SUM(G143)</f>
        <v>4660</v>
      </c>
    </row>
    <row r="143" spans="1:7" s="43" customFormat="1" ht="27.75" customHeight="1">
      <c r="A143" s="127" t="s">
        <v>126</v>
      </c>
      <c r="B143" s="35" t="s">
        <v>100</v>
      </c>
      <c r="C143" s="70" t="s">
        <v>205</v>
      </c>
      <c r="D143" s="70" t="s">
        <v>109</v>
      </c>
      <c r="E143" s="38" t="s">
        <v>212</v>
      </c>
      <c r="F143" s="28" t="s">
        <v>166</v>
      </c>
      <c r="G143" s="29">
        <v>4660</v>
      </c>
    </row>
    <row r="144" spans="1:7" s="43" customFormat="1" ht="27" customHeight="1">
      <c r="A144" s="9" t="s">
        <v>322</v>
      </c>
      <c r="B144" s="32" t="s">
        <v>100</v>
      </c>
      <c r="C144" s="67" t="s">
        <v>205</v>
      </c>
      <c r="D144" s="67" t="s">
        <v>109</v>
      </c>
      <c r="E144" s="32" t="s">
        <v>246</v>
      </c>
      <c r="F144" s="33"/>
      <c r="G144" s="34">
        <f>G145+G148</f>
        <v>37950</v>
      </c>
    </row>
    <row r="145" spans="1:7" s="43" customFormat="1" ht="66" customHeight="1">
      <c r="A145" s="164" t="s">
        <v>260</v>
      </c>
      <c r="B145" s="32" t="s">
        <v>100</v>
      </c>
      <c r="C145" s="67" t="s">
        <v>205</v>
      </c>
      <c r="D145" s="67" t="s">
        <v>109</v>
      </c>
      <c r="E145" s="32" t="s">
        <v>262</v>
      </c>
      <c r="F145" s="33"/>
      <c r="G145" s="34">
        <f>SUM(G146)</f>
        <v>34155</v>
      </c>
    </row>
    <row r="146" spans="1:7" s="43" customFormat="1" ht="27.75" customHeight="1">
      <c r="A146" s="10" t="s">
        <v>218</v>
      </c>
      <c r="B146" s="32" t="s">
        <v>100</v>
      </c>
      <c r="C146" s="67" t="s">
        <v>205</v>
      </c>
      <c r="D146" s="67" t="s">
        <v>109</v>
      </c>
      <c r="E146" s="32" t="s">
        <v>262</v>
      </c>
      <c r="F146" s="33" t="s">
        <v>219</v>
      </c>
      <c r="G146" s="34">
        <f>SUM(G147)</f>
        <v>34155</v>
      </c>
    </row>
    <row r="147" spans="1:7" s="43" customFormat="1" ht="15" customHeight="1">
      <c r="A147" s="11" t="s">
        <v>220</v>
      </c>
      <c r="B147" s="35" t="s">
        <v>100</v>
      </c>
      <c r="C147" s="70" t="s">
        <v>205</v>
      </c>
      <c r="D147" s="70" t="s">
        <v>109</v>
      </c>
      <c r="E147" s="35" t="s">
        <v>262</v>
      </c>
      <c r="F147" s="36" t="s">
        <v>221</v>
      </c>
      <c r="G147" s="37">
        <v>34155</v>
      </c>
    </row>
    <row r="148" spans="1:7" s="43" customFormat="1" ht="29.25" customHeight="1">
      <c r="A148" s="10" t="s">
        <v>261</v>
      </c>
      <c r="B148" s="32" t="s">
        <v>100</v>
      </c>
      <c r="C148" s="67" t="s">
        <v>205</v>
      </c>
      <c r="D148" s="67" t="s">
        <v>109</v>
      </c>
      <c r="E148" s="32" t="s">
        <v>263</v>
      </c>
      <c r="F148" s="33"/>
      <c r="G148" s="34">
        <f>SUM(G149)</f>
        <v>3795</v>
      </c>
    </row>
    <row r="149" spans="1:7" s="43" customFormat="1" ht="27.75" customHeight="1">
      <c r="A149" s="10" t="s">
        <v>218</v>
      </c>
      <c r="B149" s="32" t="s">
        <v>100</v>
      </c>
      <c r="C149" s="67" t="s">
        <v>205</v>
      </c>
      <c r="D149" s="67" t="s">
        <v>109</v>
      </c>
      <c r="E149" s="32" t="s">
        <v>263</v>
      </c>
      <c r="F149" s="33" t="s">
        <v>219</v>
      </c>
      <c r="G149" s="34">
        <f>G150</f>
        <v>3795</v>
      </c>
    </row>
    <row r="150" spans="1:7" s="43" customFormat="1" ht="15" customHeight="1">
      <c r="A150" s="11" t="s">
        <v>220</v>
      </c>
      <c r="B150" s="35" t="s">
        <v>100</v>
      </c>
      <c r="C150" s="70" t="s">
        <v>205</v>
      </c>
      <c r="D150" s="70" t="s">
        <v>109</v>
      </c>
      <c r="E150" s="35" t="s">
        <v>263</v>
      </c>
      <c r="F150" s="36" t="s">
        <v>221</v>
      </c>
      <c r="G150" s="37">
        <v>3795</v>
      </c>
    </row>
    <row r="151" spans="1:7" s="43" customFormat="1" ht="20.25" customHeight="1">
      <c r="A151" s="9" t="s">
        <v>323</v>
      </c>
      <c r="B151" s="32" t="s">
        <v>100</v>
      </c>
      <c r="C151" s="67" t="s">
        <v>205</v>
      </c>
      <c r="D151" s="67" t="s">
        <v>109</v>
      </c>
      <c r="E151" s="32" t="s">
        <v>264</v>
      </c>
      <c r="F151" s="33"/>
      <c r="G151" s="34">
        <f>G152+G155</f>
        <v>14434</v>
      </c>
    </row>
    <row r="152" spans="1:7" s="43" customFormat="1" ht="55.5" customHeight="1">
      <c r="A152" s="164" t="s">
        <v>265</v>
      </c>
      <c r="B152" s="32" t="s">
        <v>100</v>
      </c>
      <c r="C152" s="67" t="s">
        <v>205</v>
      </c>
      <c r="D152" s="67" t="s">
        <v>109</v>
      </c>
      <c r="E152" s="32" t="s">
        <v>266</v>
      </c>
      <c r="F152" s="33"/>
      <c r="G152" s="34">
        <f>SUM(G153)</f>
        <v>11432</v>
      </c>
    </row>
    <row r="153" spans="1:7" s="43" customFormat="1" ht="16.5" customHeight="1">
      <c r="A153" s="10" t="s">
        <v>41</v>
      </c>
      <c r="B153" s="32" t="s">
        <v>100</v>
      </c>
      <c r="C153" s="67" t="s">
        <v>205</v>
      </c>
      <c r="D153" s="67" t="s">
        <v>109</v>
      </c>
      <c r="E153" s="32" t="s">
        <v>266</v>
      </c>
      <c r="F153" s="33" t="s">
        <v>42</v>
      </c>
      <c r="G153" s="34">
        <f>SUM(G154)</f>
        <v>11432</v>
      </c>
    </row>
    <row r="154" spans="1:7" s="43" customFormat="1" ht="30" customHeight="1">
      <c r="A154" s="11" t="s">
        <v>278</v>
      </c>
      <c r="B154" s="35" t="s">
        <v>100</v>
      </c>
      <c r="C154" s="70" t="s">
        <v>205</v>
      </c>
      <c r="D154" s="70" t="s">
        <v>109</v>
      </c>
      <c r="E154" s="35" t="s">
        <v>266</v>
      </c>
      <c r="F154" s="36" t="s">
        <v>277</v>
      </c>
      <c r="G154" s="37">
        <v>11432</v>
      </c>
    </row>
    <row r="155" spans="1:7" s="43" customFormat="1" ht="24.75" customHeight="1">
      <c r="A155" s="10" t="s">
        <v>267</v>
      </c>
      <c r="B155" s="32" t="s">
        <v>100</v>
      </c>
      <c r="C155" s="67" t="s">
        <v>205</v>
      </c>
      <c r="D155" s="67" t="s">
        <v>109</v>
      </c>
      <c r="E155" s="32" t="s">
        <v>268</v>
      </c>
      <c r="F155" s="33"/>
      <c r="G155" s="34">
        <f>SUM(G156)</f>
        <v>3002</v>
      </c>
    </row>
    <row r="156" spans="1:7" s="43" customFormat="1" ht="13.5" customHeight="1">
      <c r="A156" s="10" t="s">
        <v>41</v>
      </c>
      <c r="B156" s="32" t="s">
        <v>100</v>
      </c>
      <c r="C156" s="67" t="s">
        <v>205</v>
      </c>
      <c r="D156" s="67" t="s">
        <v>109</v>
      </c>
      <c r="E156" s="32" t="s">
        <v>268</v>
      </c>
      <c r="F156" s="33" t="s">
        <v>42</v>
      </c>
      <c r="G156" s="34">
        <f>SUM(G157)</f>
        <v>3002</v>
      </c>
    </row>
    <row r="157" spans="1:7" s="43" customFormat="1" ht="42.75" customHeight="1">
      <c r="A157" s="11" t="s">
        <v>278</v>
      </c>
      <c r="B157" s="35" t="s">
        <v>100</v>
      </c>
      <c r="C157" s="70" t="s">
        <v>205</v>
      </c>
      <c r="D157" s="70" t="s">
        <v>109</v>
      </c>
      <c r="E157" s="35" t="s">
        <v>268</v>
      </c>
      <c r="F157" s="36" t="s">
        <v>277</v>
      </c>
      <c r="G157" s="37">
        <v>3002</v>
      </c>
    </row>
    <row r="158" spans="1:7" s="43" customFormat="1" ht="39.75" customHeight="1">
      <c r="A158" s="61" t="s">
        <v>76</v>
      </c>
      <c r="B158" s="32" t="s">
        <v>100</v>
      </c>
      <c r="C158" s="67" t="s">
        <v>205</v>
      </c>
      <c r="D158" s="67" t="s">
        <v>109</v>
      </c>
      <c r="E158" s="24" t="s">
        <v>215</v>
      </c>
      <c r="F158" s="27"/>
      <c r="G158" s="26">
        <f>SUM(G159)</f>
        <v>117938</v>
      </c>
    </row>
    <row r="159" spans="1:7" s="43" customFormat="1" ht="27.75" customHeight="1">
      <c r="A159" s="84" t="s">
        <v>325</v>
      </c>
      <c r="B159" s="32" t="s">
        <v>100</v>
      </c>
      <c r="C159" s="67" t="s">
        <v>205</v>
      </c>
      <c r="D159" s="67" t="s">
        <v>109</v>
      </c>
      <c r="E159" s="24" t="s">
        <v>216</v>
      </c>
      <c r="F159" s="27"/>
      <c r="G159" s="26">
        <f>SUM(G160)</f>
        <v>117938</v>
      </c>
    </row>
    <row r="160" spans="1:7" s="43" customFormat="1" ht="30" customHeight="1">
      <c r="A160" s="84" t="s">
        <v>324</v>
      </c>
      <c r="B160" s="32" t="s">
        <v>100</v>
      </c>
      <c r="C160" s="67" t="s">
        <v>205</v>
      </c>
      <c r="D160" s="67" t="s">
        <v>109</v>
      </c>
      <c r="E160" s="24" t="s">
        <v>217</v>
      </c>
      <c r="F160" s="27"/>
      <c r="G160" s="26">
        <f>SUM(G167,G173,G161,G164,G170)</f>
        <v>117938</v>
      </c>
    </row>
    <row r="161" spans="1:7" s="43" customFormat="1" ht="79.5" customHeight="1">
      <c r="A161" s="12" t="s">
        <v>253</v>
      </c>
      <c r="B161" s="32" t="s">
        <v>100</v>
      </c>
      <c r="C161" s="67" t="s">
        <v>205</v>
      </c>
      <c r="D161" s="67" t="s">
        <v>109</v>
      </c>
      <c r="E161" s="24" t="s">
        <v>250</v>
      </c>
      <c r="F161" s="27"/>
      <c r="G161" s="26">
        <f>SUM(G162)</f>
        <v>1106.1</v>
      </c>
    </row>
    <row r="162" spans="1:7" s="43" customFormat="1" ht="31.5" customHeight="1">
      <c r="A162" s="4" t="s">
        <v>218</v>
      </c>
      <c r="B162" s="32" t="s">
        <v>100</v>
      </c>
      <c r="C162" s="67" t="s">
        <v>205</v>
      </c>
      <c r="D162" s="67" t="s">
        <v>109</v>
      </c>
      <c r="E162" s="24" t="s">
        <v>250</v>
      </c>
      <c r="F162" s="27" t="s">
        <v>219</v>
      </c>
      <c r="G162" s="26">
        <f>SUM(G163)</f>
        <v>1106.1</v>
      </c>
    </row>
    <row r="163" spans="1:7" s="43" customFormat="1" ht="15.75" customHeight="1">
      <c r="A163" s="5" t="s">
        <v>220</v>
      </c>
      <c r="B163" s="35" t="s">
        <v>100</v>
      </c>
      <c r="C163" s="70" t="s">
        <v>205</v>
      </c>
      <c r="D163" s="70" t="s">
        <v>109</v>
      </c>
      <c r="E163" s="38" t="s">
        <v>250</v>
      </c>
      <c r="F163" s="28" t="s">
        <v>221</v>
      </c>
      <c r="G163" s="29">
        <v>1106.1</v>
      </c>
    </row>
    <row r="164" spans="1:7" s="43" customFormat="1" ht="105.75" customHeight="1">
      <c r="A164" s="12" t="s">
        <v>254</v>
      </c>
      <c r="B164" s="32" t="s">
        <v>100</v>
      </c>
      <c r="C164" s="67" t="s">
        <v>205</v>
      </c>
      <c r="D164" s="67" t="s">
        <v>109</v>
      </c>
      <c r="E164" s="24" t="s">
        <v>251</v>
      </c>
      <c r="F164" s="27"/>
      <c r="G164" s="26">
        <f>SUM(G165)</f>
        <v>629.7</v>
      </c>
    </row>
    <row r="165" spans="1:7" s="43" customFormat="1" ht="31.5" customHeight="1">
      <c r="A165" s="4" t="s">
        <v>218</v>
      </c>
      <c r="B165" s="32" t="s">
        <v>100</v>
      </c>
      <c r="C165" s="67" t="s">
        <v>205</v>
      </c>
      <c r="D165" s="67" t="s">
        <v>109</v>
      </c>
      <c r="E165" s="24" t="s">
        <v>251</v>
      </c>
      <c r="F165" s="27" t="s">
        <v>219</v>
      </c>
      <c r="G165" s="26">
        <f>SUM(G166)</f>
        <v>629.7</v>
      </c>
    </row>
    <row r="166" spans="1:7" s="43" customFormat="1" ht="15.75" customHeight="1">
      <c r="A166" s="5" t="s">
        <v>220</v>
      </c>
      <c r="B166" s="35" t="s">
        <v>100</v>
      </c>
      <c r="C166" s="70" t="s">
        <v>205</v>
      </c>
      <c r="D166" s="70" t="s">
        <v>109</v>
      </c>
      <c r="E166" s="38" t="s">
        <v>251</v>
      </c>
      <c r="F166" s="28" t="s">
        <v>221</v>
      </c>
      <c r="G166" s="29">
        <v>629.7</v>
      </c>
    </row>
    <row r="167" spans="1:7" s="43" customFormat="1" ht="66.75" customHeight="1">
      <c r="A167" s="12" t="s">
        <v>234</v>
      </c>
      <c r="B167" s="32" t="s">
        <v>100</v>
      </c>
      <c r="C167" s="67" t="s">
        <v>205</v>
      </c>
      <c r="D167" s="67" t="s">
        <v>109</v>
      </c>
      <c r="E167" s="24" t="s">
        <v>233</v>
      </c>
      <c r="F167" s="27"/>
      <c r="G167" s="26">
        <f>SUM(G168)</f>
        <v>91784.4</v>
      </c>
    </row>
    <row r="168" spans="1:7" s="43" customFormat="1" ht="31.5" customHeight="1">
      <c r="A168" s="4" t="s">
        <v>218</v>
      </c>
      <c r="B168" s="32" t="s">
        <v>100</v>
      </c>
      <c r="C168" s="67" t="s">
        <v>205</v>
      </c>
      <c r="D168" s="67" t="s">
        <v>109</v>
      </c>
      <c r="E168" s="24" t="s">
        <v>233</v>
      </c>
      <c r="F168" s="27" t="s">
        <v>219</v>
      </c>
      <c r="G168" s="26">
        <f>SUM(G169)</f>
        <v>91784.4</v>
      </c>
    </row>
    <row r="169" spans="1:7" s="43" customFormat="1" ht="15.75" customHeight="1">
      <c r="A169" s="5" t="s">
        <v>220</v>
      </c>
      <c r="B169" s="35" t="s">
        <v>100</v>
      </c>
      <c r="C169" s="70" t="s">
        <v>205</v>
      </c>
      <c r="D169" s="70" t="s">
        <v>109</v>
      </c>
      <c r="E169" s="38" t="s">
        <v>233</v>
      </c>
      <c r="F169" s="28" t="s">
        <v>221</v>
      </c>
      <c r="G169" s="29">
        <v>91784.4</v>
      </c>
    </row>
    <row r="170" spans="1:7" s="43" customFormat="1" ht="93.75" customHeight="1">
      <c r="A170" s="12" t="s">
        <v>255</v>
      </c>
      <c r="B170" s="32" t="s">
        <v>100</v>
      </c>
      <c r="C170" s="67" t="s">
        <v>205</v>
      </c>
      <c r="D170" s="67" t="s">
        <v>109</v>
      </c>
      <c r="E170" s="24" t="s">
        <v>252</v>
      </c>
      <c r="F170" s="27"/>
      <c r="G170" s="26">
        <f>SUM(G171)</f>
        <v>2568.1</v>
      </c>
    </row>
    <row r="171" spans="1:7" s="43" customFormat="1" ht="31.5" customHeight="1">
      <c r="A171" s="4" t="s">
        <v>218</v>
      </c>
      <c r="B171" s="32" t="s">
        <v>100</v>
      </c>
      <c r="C171" s="67" t="s">
        <v>205</v>
      </c>
      <c r="D171" s="67" t="s">
        <v>109</v>
      </c>
      <c r="E171" s="24" t="s">
        <v>252</v>
      </c>
      <c r="F171" s="27" t="s">
        <v>219</v>
      </c>
      <c r="G171" s="26">
        <f>SUM(G172)</f>
        <v>2568.1</v>
      </c>
    </row>
    <row r="172" spans="1:7" s="43" customFormat="1" ht="15.75" customHeight="1">
      <c r="A172" s="5" t="s">
        <v>220</v>
      </c>
      <c r="B172" s="35" t="s">
        <v>100</v>
      </c>
      <c r="C172" s="70" t="s">
        <v>205</v>
      </c>
      <c r="D172" s="70" t="s">
        <v>109</v>
      </c>
      <c r="E172" s="38" t="s">
        <v>252</v>
      </c>
      <c r="F172" s="28" t="s">
        <v>221</v>
      </c>
      <c r="G172" s="29">
        <v>2568.1</v>
      </c>
    </row>
    <row r="173" spans="1:7" s="43" customFormat="1" ht="27.75" customHeight="1">
      <c r="A173" s="12" t="s">
        <v>96</v>
      </c>
      <c r="B173" s="32" t="s">
        <v>100</v>
      </c>
      <c r="C173" s="67" t="s">
        <v>205</v>
      </c>
      <c r="D173" s="67" t="s">
        <v>109</v>
      </c>
      <c r="E173" s="24" t="s">
        <v>222</v>
      </c>
      <c r="F173" s="27"/>
      <c r="G173" s="26">
        <f>SUM(G174)</f>
        <v>21849.7</v>
      </c>
    </row>
    <row r="174" spans="1:7" s="43" customFormat="1" ht="26.25" customHeight="1">
      <c r="A174" s="89" t="s">
        <v>218</v>
      </c>
      <c r="B174" s="32" t="s">
        <v>100</v>
      </c>
      <c r="C174" s="67" t="s">
        <v>205</v>
      </c>
      <c r="D174" s="67" t="s">
        <v>109</v>
      </c>
      <c r="E174" s="24" t="s">
        <v>222</v>
      </c>
      <c r="F174" s="27" t="s">
        <v>219</v>
      </c>
      <c r="G174" s="26">
        <f>SUM(G175)</f>
        <v>21849.7</v>
      </c>
    </row>
    <row r="175" spans="1:7" s="43" customFormat="1" ht="16.5" customHeight="1">
      <c r="A175" s="5" t="s">
        <v>220</v>
      </c>
      <c r="B175" s="35" t="s">
        <v>100</v>
      </c>
      <c r="C175" s="70" t="s">
        <v>205</v>
      </c>
      <c r="D175" s="70" t="s">
        <v>109</v>
      </c>
      <c r="E175" s="38" t="s">
        <v>222</v>
      </c>
      <c r="F175" s="28" t="s">
        <v>221</v>
      </c>
      <c r="G175" s="29">
        <v>21849.7</v>
      </c>
    </row>
    <row r="176" spans="1:7" s="43" customFormat="1" ht="12.75" customHeight="1">
      <c r="A176" s="71" t="s">
        <v>249</v>
      </c>
      <c r="B176" s="55" t="s">
        <v>100</v>
      </c>
      <c r="C176" s="64" t="s">
        <v>205</v>
      </c>
      <c r="D176" s="64" t="s">
        <v>111</v>
      </c>
      <c r="E176" s="65"/>
      <c r="F176" s="65"/>
      <c r="G176" s="58">
        <f>SUM(G177,G192)</f>
        <v>10177.5</v>
      </c>
    </row>
    <row r="177" spans="1:7" s="43" customFormat="1" ht="57" customHeight="1">
      <c r="A177" s="84" t="s">
        <v>75</v>
      </c>
      <c r="B177" s="32" t="s">
        <v>100</v>
      </c>
      <c r="C177" s="67" t="s">
        <v>205</v>
      </c>
      <c r="D177" s="67" t="s">
        <v>111</v>
      </c>
      <c r="E177" s="24" t="s">
        <v>207</v>
      </c>
      <c r="F177" s="109"/>
      <c r="G177" s="21">
        <f>SUM(G183,G178)</f>
        <v>9927.5</v>
      </c>
    </row>
    <row r="178" spans="1:7" s="43" customFormat="1" ht="17.25" customHeight="1">
      <c r="A178" s="84" t="s">
        <v>349</v>
      </c>
      <c r="B178" s="32" t="s">
        <v>100</v>
      </c>
      <c r="C178" s="67" t="s">
        <v>205</v>
      </c>
      <c r="D178" s="67" t="s">
        <v>111</v>
      </c>
      <c r="E178" s="24" t="s">
        <v>290</v>
      </c>
      <c r="F178" s="27"/>
      <c r="G178" s="26">
        <f>SUM(G179)</f>
        <v>85</v>
      </c>
    </row>
    <row r="179" spans="1:7" s="43" customFormat="1" ht="28.5" customHeight="1">
      <c r="A179" s="9" t="s">
        <v>287</v>
      </c>
      <c r="B179" s="32" t="s">
        <v>100</v>
      </c>
      <c r="C179" s="32" t="s">
        <v>205</v>
      </c>
      <c r="D179" s="32" t="s">
        <v>111</v>
      </c>
      <c r="E179" s="32" t="s">
        <v>291</v>
      </c>
      <c r="F179" s="33"/>
      <c r="G179" s="34">
        <f>SUM(G180)</f>
        <v>85</v>
      </c>
    </row>
    <row r="180" spans="1:7" s="43" customFormat="1" ht="30" customHeight="1">
      <c r="A180" s="9" t="s">
        <v>288</v>
      </c>
      <c r="B180" s="32" t="s">
        <v>100</v>
      </c>
      <c r="C180" s="32" t="s">
        <v>205</v>
      </c>
      <c r="D180" s="32" t="s">
        <v>111</v>
      </c>
      <c r="E180" s="32" t="s">
        <v>289</v>
      </c>
      <c r="F180" s="33"/>
      <c r="G180" s="34">
        <f>G181</f>
        <v>85</v>
      </c>
    </row>
    <row r="181" spans="1:7" s="43" customFormat="1" ht="30.75" customHeight="1">
      <c r="A181" s="10" t="s">
        <v>125</v>
      </c>
      <c r="B181" s="32" t="s">
        <v>100</v>
      </c>
      <c r="C181" s="32" t="s">
        <v>205</v>
      </c>
      <c r="D181" s="32" t="s">
        <v>111</v>
      </c>
      <c r="E181" s="32" t="s">
        <v>289</v>
      </c>
      <c r="F181" s="33" t="s">
        <v>165</v>
      </c>
      <c r="G181" s="34">
        <f>G182</f>
        <v>85</v>
      </c>
    </row>
    <row r="182" spans="1:7" s="43" customFormat="1" ht="28.5" customHeight="1">
      <c r="A182" s="124" t="s">
        <v>126</v>
      </c>
      <c r="B182" s="35" t="s">
        <v>100</v>
      </c>
      <c r="C182" s="35" t="s">
        <v>205</v>
      </c>
      <c r="D182" s="35" t="s">
        <v>111</v>
      </c>
      <c r="E182" s="35" t="s">
        <v>289</v>
      </c>
      <c r="F182" s="87">
        <v>240</v>
      </c>
      <c r="G182" s="37">
        <v>85</v>
      </c>
    </row>
    <row r="183" spans="1:7" s="43" customFormat="1" ht="17.25" customHeight="1">
      <c r="A183" s="84" t="s">
        <v>321</v>
      </c>
      <c r="B183" s="32" t="s">
        <v>100</v>
      </c>
      <c r="C183" s="67" t="s">
        <v>205</v>
      </c>
      <c r="D183" s="67" t="s">
        <v>111</v>
      </c>
      <c r="E183" s="24" t="s">
        <v>208</v>
      </c>
      <c r="F183" s="27"/>
      <c r="G183" s="26">
        <f>SUM(G184,G188)</f>
        <v>9842.5</v>
      </c>
    </row>
    <row r="184" spans="1:7" s="158" customFormat="1" ht="31.5" customHeight="1">
      <c r="A184" s="159" t="s">
        <v>322</v>
      </c>
      <c r="B184" s="32" t="s">
        <v>100</v>
      </c>
      <c r="C184" s="32" t="s">
        <v>205</v>
      </c>
      <c r="D184" s="32" t="s">
        <v>111</v>
      </c>
      <c r="E184" s="32" t="s">
        <v>246</v>
      </c>
      <c r="F184" s="160"/>
      <c r="G184" s="34">
        <f>SUM(G185)</f>
        <v>4882.5</v>
      </c>
    </row>
    <row r="185" spans="1:7" s="158" customFormat="1" ht="58.5" customHeight="1">
      <c r="A185" s="161" t="s">
        <v>248</v>
      </c>
      <c r="B185" s="32" t="s">
        <v>100</v>
      </c>
      <c r="C185" s="32" t="s">
        <v>205</v>
      </c>
      <c r="D185" s="32" t="s">
        <v>111</v>
      </c>
      <c r="E185" s="32" t="s">
        <v>247</v>
      </c>
      <c r="F185" s="162"/>
      <c r="G185" s="34">
        <f>SUM(G186)</f>
        <v>4882.5</v>
      </c>
    </row>
    <row r="186" spans="1:7" s="158" customFormat="1" ht="18.75" customHeight="1">
      <c r="A186" s="163" t="s">
        <v>231</v>
      </c>
      <c r="B186" s="32" t="s">
        <v>100</v>
      </c>
      <c r="C186" s="32" t="s">
        <v>205</v>
      </c>
      <c r="D186" s="32" t="s">
        <v>111</v>
      </c>
      <c r="E186" s="32" t="s">
        <v>247</v>
      </c>
      <c r="F186" s="33" t="s">
        <v>229</v>
      </c>
      <c r="G186" s="34">
        <f>SUM(G187)</f>
        <v>4882.5</v>
      </c>
    </row>
    <row r="187" spans="1:7" s="158" customFormat="1" ht="18" customHeight="1">
      <c r="A187" s="11" t="s">
        <v>132</v>
      </c>
      <c r="B187" s="35" t="s">
        <v>100</v>
      </c>
      <c r="C187" s="35" t="s">
        <v>205</v>
      </c>
      <c r="D187" s="35" t="s">
        <v>111</v>
      </c>
      <c r="E187" s="35" t="s">
        <v>247</v>
      </c>
      <c r="F187" s="36" t="s">
        <v>230</v>
      </c>
      <c r="G187" s="37">
        <v>4882.5</v>
      </c>
    </row>
    <row r="188" spans="1:7" s="158" customFormat="1" ht="31.5" customHeight="1">
      <c r="A188" s="159" t="s">
        <v>328</v>
      </c>
      <c r="B188" s="32" t="s">
        <v>100</v>
      </c>
      <c r="C188" s="32" t="s">
        <v>205</v>
      </c>
      <c r="D188" s="32" t="s">
        <v>111</v>
      </c>
      <c r="E188" s="32" t="s">
        <v>304</v>
      </c>
      <c r="F188" s="160"/>
      <c r="G188" s="34">
        <f>SUM(G189)</f>
        <v>4960</v>
      </c>
    </row>
    <row r="189" spans="1:7" s="158" customFormat="1" ht="90" customHeight="1">
      <c r="A189" s="161" t="s">
        <v>305</v>
      </c>
      <c r="B189" s="32" t="s">
        <v>100</v>
      </c>
      <c r="C189" s="32" t="s">
        <v>205</v>
      </c>
      <c r="D189" s="32" t="s">
        <v>111</v>
      </c>
      <c r="E189" s="32" t="s">
        <v>307</v>
      </c>
      <c r="F189" s="162"/>
      <c r="G189" s="34">
        <f>SUM(G190)</f>
        <v>4960</v>
      </c>
    </row>
    <row r="190" spans="1:7" s="158" customFormat="1" ht="18.75" customHeight="1">
      <c r="A190" s="163" t="s">
        <v>231</v>
      </c>
      <c r="B190" s="32" t="s">
        <v>100</v>
      </c>
      <c r="C190" s="32" t="s">
        <v>205</v>
      </c>
      <c r="D190" s="32" t="s">
        <v>111</v>
      </c>
      <c r="E190" s="32" t="s">
        <v>307</v>
      </c>
      <c r="F190" s="33" t="s">
        <v>229</v>
      </c>
      <c r="G190" s="34">
        <f>SUM(G191)</f>
        <v>4960</v>
      </c>
    </row>
    <row r="191" spans="1:7" s="158" customFormat="1" ht="18" customHeight="1">
      <c r="A191" s="11" t="s">
        <v>132</v>
      </c>
      <c r="B191" s="35" t="s">
        <v>100</v>
      </c>
      <c r="C191" s="35" t="s">
        <v>205</v>
      </c>
      <c r="D191" s="35" t="s">
        <v>111</v>
      </c>
      <c r="E191" s="35" t="s">
        <v>307</v>
      </c>
      <c r="F191" s="36" t="s">
        <v>230</v>
      </c>
      <c r="G191" s="37">
        <v>4960</v>
      </c>
    </row>
    <row r="192" spans="1:7" s="43" customFormat="1" ht="21" customHeight="1">
      <c r="A192" s="84" t="s">
        <v>156</v>
      </c>
      <c r="B192" s="32" t="s">
        <v>100</v>
      </c>
      <c r="C192" s="24" t="s">
        <v>205</v>
      </c>
      <c r="D192" s="24" t="s">
        <v>111</v>
      </c>
      <c r="E192" s="24" t="s">
        <v>143</v>
      </c>
      <c r="F192" s="27"/>
      <c r="G192" s="26">
        <f>SUM(G193)</f>
        <v>250</v>
      </c>
    </row>
    <row r="193" spans="1:7" s="43" customFormat="1" ht="31.5" customHeight="1">
      <c r="A193" s="128" t="s">
        <v>309</v>
      </c>
      <c r="B193" s="32" t="s">
        <v>100</v>
      </c>
      <c r="C193" s="24" t="s">
        <v>205</v>
      </c>
      <c r="D193" s="24" t="s">
        <v>111</v>
      </c>
      <c r="E193" s="24" t="s">
        <v>310</v>
      </c>
      <c r="F193" s="27"/>
      <c r="G193" s="26">
        <f>SUM(G194)</f>
        <v>250</v>
      </c>
    </row>
    <row r="194" spans="1:7" s="43" customFormat="1" ht="17.25" customHeight="1">
      <c r="A194" s="126" t="s">
        <v>41</v>
      </c>
      <c r="B194" s="32" t="s">
        <v>100</v>
      </c>
      <c r="C194" s="24" t="s">
        <v>205</v>
      </c>
      <c r="D194" s="24" t="s">
        <v>111</v>
      </c>
      <c r="E194" s="24" t="s">
        <v>310</v>
      </c>
      <c r="F194" s="27" t="s">
        <v>42</v>
      </c>
      <c r="G194" s="26">
        <f>SUM(G195)</f>
        <v>250</v>
      </c>
    </row>
    <row r="195" spans="1:7" s="43" customFormat="1" ht="39" customHeight="1">
      <c r="A195" s="5" t="s">
        <v>278</v>
      </c>
      <c r="B195" s="35" t="s">
        <v>100</v>
      </c>
      <c r="C195" s="38" t="s">
        <v>205</v>
      </c>
      <c r="D195" s="38" t="s">
        <v>111</v>
      </c>
      <c r="E195" s="38" t="s">
        <v>310</v>
      </c>
      <c r="F195" s="28" t="s">
        <v>277</v>
      </c>
      <c r="G195" s="29">
        <v>250</v>
      </c>
    </row>
    <row r="196" spans="1:7" s="43" customFormat="1" ht="12.75" customHeight="1">
      <c r="A196" s="71" t="s">
        <v>223</v>
      </c>
      <c r="B196" s="55" t="s">
        <v>100</v>
      </c>
      <c r="C196" s="64" t="s">
        <v>205</v>
      </c>
      <c r="D196" s="64" t="s">
        <v>120</v>
      </c>
      <c r="E196" s="65"/>
      <c r="F196" s="65"/>
      <c r="G196" s="58">
        <f>SUM(G197,G227,G232)</f>
        <v>50290.1</v>
      </c>
    </row>
    <row r="197" spans="1:7" s="43" customFormat="1" ht="54.75" customHeight="1">
      <c r="A197" s="61" t="s">
        <v>224</v>
      </c>
      <c r="B197" s="32" t="s">
        <v>100</v>
      </c>
      <c r="C197" s="67" t="s">
        <v>205</v>
      </c>
      <c r="D197" s="67" t="s">
        <v>120</v>
      </c>
      <c r="E197" s="30" t="s">
        <v>225</v>
      </c>
      <c r="F197" s="30"/>
      <c r="G197" s="21">
        <f>SUM(G198,G202,G218,G206,G222)</f>
        <v>46890</v>
      </c>
    </row>
    <row r="198" spans="1:7" s="43" customFormat="1" ht="18.75" customHeight="1">
      <c r="A198" s="61" t="s">
        <v>329</v>
      </c>
      <c r="B198" s="32" t="s">
        <v>100</v>
      </c>
      <c r="C198" s="67" t="s">
        <v>205</v>
      </c>
      <c r="D198" s="67" t="s">
        <v>120</v>
      </c>
      <c r="E198" s="30" t="s">
        <v>0</v>
      </c>
      <c r="F198" s="30"/>
      <c r="G198" s="21">
        <f>SUM(G199)</f>
        <v>17730</v>
      </c>
    </row>
    <row r="199" spans="1:7" s="43" customFormat="1" ht="28.5" customHeight="1">
      <c r="A199" s="61" t="s">
        <v>95</v>
      </c>
      <c r="B199" s="32" t="s">
        <v>100</v>
      </c>
      <c r="C199" s="24" t="s">
        <v>205</v>
      </c>
      <c r="D199" s="24" t="s">
        <v>120</v>
      </c>
      <c r="E199" s="30" t="s">
        <v>1</v>
      </c>
      <c r="F199" s="60"/>
      <c r="G199" s="21">
        <f>G200</f>
        <v>17730</v>
      </c>
    </row>
    <row r="200" spans="1:7" s="43" customFormat="1" ht="27.75" customHeight="1">
      <c r="A200" s="84" t="s">
        <v>125</v>
      </c>
      <c r="B200" s="32" t="s">
        <v>100</v>
      </c>
      <c r="C200" s="24" t="s">
        <v>205</v>
      </c>
      <c r="D200" s="24" t="s">
        <v>120</v>
      </c>
      <c r="E200" s="30" t="s">
        <v>1</v>
      </c>
      <c r="F200" s="60">
        <v>200</v>
      </c>
      <c r="G200" s="21">
        <f>G201</f>
        <v>17730</v>
      </c>
    </row>
    <row r="201" spans="1:7" s="43" customFormat="1" ht="30" customHeight="1">
      <c r="A201" s="90" t="s">
        <v>126</v>
      </c>
      <c r="B201" s="35" t="s">
        <v>100</v>
      </c>
      <c r="C201" s="38" t="s">
        <v>205</v>
      </c>
      <c r="D201" s="38" t="s">
        <v>120</v>
      </c>
      <c r="E201" s="31" t="s">
        <v>1</v>
      </c>
      <c r="F201" s="85">
        <v>240</v>
      </c>
      <c r="G201" s="23">
        <v>17730</v>
      </c>
    </row>
    <row r="202" spans="1:7" s="43" customFormat="1" ht="26.25" customHeight="1">
      <c r="A202" s="6" t="s">
        <v>330</v>
      </c>
      <c r="B202" s="32" t="s">
        <v>100</v>
      </c>
      <c r="C202" s="24" t="s">
        <v>205</v>
      </c>
      <c r="D202" s="24" t="s">
        <v>120</v>
      </c>
      <c r="E202" s="30" t="s">
        <v>2</v>
      </c>
      <c r="F202" s="30"/>
      <c r="G202" s="21">
        <f>SUM(G203)</f>
        <v>1700</v>
      </c>
    </row>
    <row r="203" spans="1:7" s="43" customFormat="1" ht="15.75" customHeight="1">
      <c r="A203" s="6" t="s">
        <v>3</v>
      </c>
      <c r="B203" s="32" t="s">
        <v>100</v>
      </c>
      <c r="C203" s="24" t="s">
        <v>205</v>
      </c>
      <c r="D203" s="24" t="s">
        <v>120</v>
      </c>
      <c r="E203" s="30" t="s">
        <v>4</v>
      </c>
      <c r="F203" s="30"/>
      <c r="G203" s="21">
        <f>G204</f>
        <v>1700</v>
      </c>
    </row>
    <row r="204" spans="1:7" s="43" customFormat="1" ht="27" customHeight="1">
      <c r="A204" s="84" t="s">
        <v>5</v>
      </c>
      <c r="B204" s="32" t="s">
        <v>100</v>
      </c>
      <c r="C204" s="24" t="s">
        <v>205</v>
      </c>
      <c r="D204" s="24" t="s">
        <v>120</v>
      </c>
      <c r="E204" s="30" t="s">
        <v>4</v>
      </c>
      <c r="F204" s="30">
        <v>200</v>
      </c>
      <c r="G204" s="21">
        <f>G205</f>
        <v>1700</v>
      </c>
    </row>
    <row r="205" spans="1:7" s="43" customFormat="1" ht="30" customHeight="1">
      <c r="A205" s="78" t="s">
        <v>126</v>
      </c>
      <c r="B205" s="35" t="s">
        <v>100</v>
      </c>
      <c r="C205" s="38" t="s">
        <v>205</v>
      </c>
      <c r="D205" s="38" t="s">
        <v>120</v>
      </c>
      <c r="E205" s="31" t="s">
        <v>4</v>
      </c>
      <c r="F205" s="31">
        <v>240</v>
      </c>
      <c r="G205" s="23">
        <v>1700</v>
      </c>
    </row>
    <row r="206" spans="1:7" s="43" customFormat="1" ht="25.5" customHeight="1">
      <c r="A206" s="61" t="s">
        <v>331</v>
      </c>
      <c r="B206" s="32" t="s">
        <v>100</v>
      </c>
      <c r="C206" s="24" t="s">
        <v>205</v>
      </c>
      <c r="D206" s="24" t="s">
        <v>120</v>
      </c>
      <c r="E206" s="30" t="s">
        <v>7</v>
      </c>
      <c r="F206" s="30"/>
      <c r="G206" s="21">
        <f>SUM(G215,G212,G207)</f>
        <v>2735</v>
      </c>
    </row>
    <row r="207" spans="1:7" s="43" customFormat="1" ht="27" customHeight="1">
      <c r="A207" s="97" t="s">
        <v>22</v>
      </c>
      <c r="B207" s="32" t="s">
        <v>100</v>
      </c>
      <c r="C207" s="67" t="s">
        <v>205</v>
      </c>
      <c r="D207" s="67" t="s">
        <v>120</v>
      </c>
      <c r="E207" s="81" t="s">
        <v>283</v>
      </c>
      <c r="F207" s="27"/>
      <c r="G207" s="26">
        <f>SUM(G209,G210)</f>
        <v>1120</v>
      </c>
    </row>
    <row r="208" spans="1:7" s="43" customFormat="1" ht="57" customHeight="1">
      <c r="A208" s="98" t="s">
        <v>117</v>
      </c>
      <c r="B208" s="32" t="s">
        <v>100</v>
      </c>
      <c r="C208" s="67" t="s">
        <v>205</v>
      </c>
      <c r="D208" s="67" t="s">
        <v>120</v>
      </c>
      <c r="E208" s="81" t="s">
        <v>283</v>
      </c>
      <c r="F208" s="27" t="s">
        <v>38</v>
      </c>
      <c r="G208" s="26">
        <f>SUM(G209)</f>
        <v>820</v>
      </c>
    </row>
    <row r="209" spans="1:7" s="43" customFormat="1" ht="17.25" customHeight="1">
      <c r="A209" s="99" t="s">
        <v>39</v>
      </c>
      <c r="B209" s="35" t="s">
        <v>100</v>
      </c>
      <c r="C209" s="70" t="s">
        <v>205</v>
      </c>
      <c r="D209" s="70" t="s">
        <v>120</v>
      </c>
      <c r="E209" s="82" t="s">
        <v>283</v>
      </c>
      <c r="F209" s="28" t="s">
        <v>40</v>
      </c>
      <c r="G209" s="29">
        <v>820</v>
      </c>
    </row>
    <row r="210" spans="1:7" s="43" customFormat="1" ht="27" customHeight="1">
      <c r="A210" s="84" t="s">
        <v>5</v>
      </c>
      <c r="B210" s="32" t="s">
        <v>100</v>
      </c>
      <c r="C210" s="24" t="s">
        <v>205</v>
      </c>
      <c r="D210" s="24" t="s">
        <v>120</v>
      </c>
      <c r="E210" s="30" t="s">
        <v>283</v>
      </c>
      <c r="F210" s="30">
        <v>200</v>
      </c>
      <c r="G210" s="21">
        <f>G211</f>
        <v>300</v>
      </c>
    </row>
    <row r="211" spans="1:7" s="43" customFormat="1" ht="30" customHeight="1">
      <c r="A211" s="78" t="s">
        <v>126</v>
      </c>
      <c r="B211" s="35" t="s">
        <v>100</v>
      </c>
      <c r="C211" s="38" t="s">
        <v>205</v>
      </c>
      <c r="D211" s="38" t="s">
        <v>120</v>
      </c>
      <c r="E211" s="31" t="s">
        <v>283</v>
      </c>
      <c r="F211" s="31">
        <v>240</v>
      </c>
      <c r="G211" s="23">
        <v>300</v>
      </c>
    </row>
    <row r="212" spans="1:7" s="43" customFormat="1" ht="16.5" customHeight="1">
      <c r="A212" s="2" t="s">
        <v>239</v>
      </c>
      <c r="B212" s="32" t="s">
        <v>100</v>
      </c>
      <c r="C212" s="24" t="s">
        <v>205</v>
      </c>
      <c r="D212" s="24" t="s">
        <v>120</v>
      </c>
      <c r="E212" s="24" t="s">
        <v>240</v>
      </c>
      <c r="F212" s="25"/>
      <c r="G212" s="26">
        <f>SUM(G213)</f>
        <v>385</v>
      </c>
    </row>
    <row r="213" spans="1:7" s="43" customFormat="1" ht="16.5" customHeight="1">
      <c r="A213" s="4" t="s">
        <v>231</v>
      </c>
      <c r="B213" s="32" t="s">
        <v>100</v>
      </c>
      <c r="C213" s="24" t="s">
        <v>205</v>
      </c>
      <c r="D213" s="24" t="s">
        <v>120</v>
      </c>
      <c r="E213" s="24" t="s">
        <v>240</v>
      </c>
      <c r="F213" s="27" t="s">
        <v>229</v>
      </c>
      <c r="G213" s="26">
        <f>SUM(G214)</f>
        <v>385</v>
      </c>
    </row>
    <row r="214" spans="1:7" s="43" customFormat="1" ht="15" customHeight="1">
      <c r="A214" s="5" t="s">
        <v>132</v>
      </c>
      <c r="B214" s="35" t="s">
        <v>100</v>
      </c>
      <c r="C214" s="38" t="s">
        <v>205</v>
      </c>
      <c r="D214" s="38" t="s">
        <v>120</v>
      </c>
      <c r="E214" s="38" t="s">
        <v>240</v>
      </c>
      <c r="F214" s="28" t="s">
        <v>230</v>
      </c>
      <c r="G214" s="29">
        <v>385</v>
      </c>
    </row>
    <row r="215" spans="1:7" s="43" customFormat="1" ht="15" customHeight="1">
      <c r="A215" s="61" t="s">
        <v>8</v>
      </c>
      <c r="B215" s="32" t="s">
        <v>100</v>
      </c>
      <c r="C215" s="24" t="s">
        <v>205</v>
      </c>
      <c r="D215" s="24" t="s">
        <v>120</v>
      </c>
      <c r="E215" s="30" t="s">
        <v>9</v>
      </c>
      <c r="F215" s="30"/>
      <c r="G215" s="26">
        <f>SUM(G216)</f>
        <v>1230</v>
      </c>
    </row>
    <row r="216" spans="1:7" s="43" customFormat="1" ht="27.75" customHeight="1">
      <c r="A216" s="6" t="s">
        <v>5</v>
      </c>
      <c r="B216" s="32" t="s">
        <v>100</v>
      </c>
      <c r="C216" s="24" t="s">
        <v>205</v>
      </c>
      <c r="D216" s="24" t="s">
        <v>120</v>
      </c>
      <c r="E216" s="30" t="s">
        <v>9</v>
      </c>
      <c r="F216" s="30">
        <v>200</v>
      </c>
      <c r="G216" s="26">
        <f>SUM(G217)</f>
        <v>1230</v>
      </c>
    </row>
    <row r="217" spans="1:7" s="43" customFormat="1" ht="27.75" customHeight="1">
      <c r="A217" s="8" t="s">
        <v>126</v>
      </c>
      <c r="B217" s="35" t="s">
        <v>100</v>
      </c>
      <c r="C217" s="38" t="s">
        <v>205</v>
      </c>
      <c r="D217" s="38" t="s">
        <v>120</v>
      </c>
      <c r="E217" s="31" t="s">
        <v>9</v>
      </c>
      <c r="F217" s="31">
        <v>240</v>
      </c>
      <c r="G217" s="29">
        <v>1230</v>
      </c>
    </row>
    <row r="218" spans="1:7" s="43" customFormat="1" ht="26.25" customHeight="1">
      <c r="A218" s="61" t="s">
        <v>10</v>
      </c>
      <c r="B218" s="32" t="s">
        <v>100</v>
      </c>
      <c r="C218" s="24" t="s">
        <v>205</v>
      </c>
      <c r="D218" s="24" t="s">
        <v>120</v>
      </c>
      <c r="E218" s="30" t="s">
        <v>11</v>
      </c>
      <c r="F218" s="30"/>
      <c r="G218" s="21">
        <f>SUM(G219)</f>
        <v>9725</v>
      </c>
    </row>
    <row r="219" spans="1:7" s="43" customFormat="1" ht="17.25" customHeight="1">
      <c r="A219" s="61" t="s">
        <v>12</v>
      </c>
      <c r="B219" s="32" t="s">
        <v>100</v>
      </c>
      <c r="C219" s="24" t="s">
        <v>205</v>
      </c>
      <c r="D219" s="24" t="s">
        <v>120</v>
      </c>
      <c r="E219" s="30" t="s">
        <v>13</v>
      </c>
      <c r="F219" s="30"/>
      <c r="G219" s="26">
        <f>SUM(G220)</f>
        <v>9725</v>
      </c>
    </row>
    <row r="220" spans="1:7" s="43" customFormat="1" ht="27.75" customHeight="1">
      <c r="A220" s="84" t="s">
        <v>125</v>
      </c>
      <c r="B220" s="32" t="s">
        <v>100</v>
      </c>
      <c r="C220" s="24" t="s">
        <v>205</v>
      </c>
      <c r="D220" s="24" t="s">
        <v>120</v>
      </c>
      <c r="E220" s="30" t="s">
        <v>13</v>
      </c>
      <c r="F220" s="30">
        <v>200</v>
      </c>
      <c r="G220" s="26">
        <f>SUM(G221)</f>
        <v>9725</v>
      </c>
    </row>
    <row r="221" spans="1:7" s="43" customFormat="1" ht="27" customHeight="1">
      <c r="A221" s="90" t="s">
        <v>126</v>
      </c>
      <c r="B221" s="35" t="s">
        <v>100</v>
      </c>
      <c r="C221" s="38" t="s">
        <v>205</v>
      </c>
      <c r="D221" s="38" t="s">
        <v>120</v>
      </c>
      <c r="E221" s="31" t="s">
        <v>13</v>
      </c>
      <c r="F221" s="31">
        <v>240</v>
      </c>
      <c r="G221" s="29">
        <v>9725</v>
      </c>
    </row>
    <row r="222" spans="1:7" s="43" customFormat="1" ht="26.25" customHeight="1">
      <c r="A222" s="61" t="s">
        <v>243</v>
      </c>
      <c r="B222" s="32" t="s">
        <v>100</v>
      </c>
      <c r="C222" s="24" t="s">
        <v>205</v>
      </c>
      <c r="D222" s="24" t="s">
        <v>120</v>
      </c>
      <c r="E222" s="30" t="s">
        <v>244</v>
      </c>
      <c r="F222" s="30"/>
      <c r="G222" s="21">
        <f>SUM(G223)</f>
        <v>15000</v>
      </c>
    </row>
    <row r="223" spans="1:7" s="43" customFormat="1" ht="25.5" customHeight="1">
      <c r="A223" s="61" t="s">
        <v>22</v>
      </c>
      <c r="B223" s="32" t="s">
        <v>100</v>
      </c>
      <c r="C223" s="24" t="s">
        <v>205</v>
      </c>
      <c r="D223" s="24" t="s">
        <v>120</v>
      </c>
      <c r="E223" s="30" t="s">
        <v>245</v>
      </c>
      <c r="F223" s="30"/>
      <c r="G223" s="26">
        <f>SUM(G224)</f>
        <v>15000</v>
      </c>
    </row>
    <row r="224" spans="1:7" s="43" customFormat="1" ht="27.75" customHeight="1">
      <c r="A224" s="84" t="s">
        <v>213</v>
      </c>
      <c r="B224" s="32" t="s">
        <v>100</v>
      </c>
      <c r="C224" s="24" t="s">
        <v>205</v>
      </c>
      <c r="D224" s="24" t="s">
        <v>120</v>
      </c>
      <c r="E224" s="30" t="s">
        <v>245</v>
      </c>
      <c r="F224" s="30">
        <v>600</v>
      </c>
      <c r="G224" s="26">
        <f>SUM(G225)</f>
        <v>15000</v>
      </c>
    </row>
    <row r="225" spans="1:7" s="43" customFormat="1" ht="27" customHeight="1">
      <c r="A225" s="90" t="s">
        <v>24</v>
      </c>
      <c r="B225" s="35" t="s">
        <v>100</v>
      </c>
      <c r="C225" s="38" t="s">
        <v>205</v>
      </c>
      <c r="D225" s="38" t="s">
        <v>120</v>
      </c>
      <c r="E225" s="31" t="s">
        <v>245</v>
      </c>
      <c r="F225" s="31">
        <v>610</v>
      </c>
      <c r="G225" s="29">
        <v>15000</v>
      </c>
    </row>
    <row r="226" spans="1:7" s="43" customFormat="1" ht="57" customHeight="1">
      <c r="A226" s="84" t="s">
        <v>75</v>
      </c>
      <c r="B226" s="32" t="s">
        <v>100</v>
      </c>
      <c r="C226" s="67" t="s">
        <v>205</v>
      </c>
      <c r="D226" s="67" t="s">
        <v>120</v>
      </c>
      <c r="E226" s="24" t="s">
        <v>207</v>
      </c>
      <c r="F226" s="109"/>
      <c r="G226" s="21">
        <f>SUM(G227)</f>
        <v>3320</v>
      </c>
    </row>
    <row r="227" spans="1:7" s="43" customFormat="1" ht="20.25" customHeight="1">
      <c r="A227" s="84" t="s">
        <v>332</v>
      </c>
      <c r="B227" s="32" t="s">
        <v>100</v>
      </c>
      <c r="C227" s="24" t="s">
        <v>205</v>
      </c>
      <c r="D227" s="24" t="s">
        <v>120</v>
      </c>
      <c r="E227" s="24" t="s">
        <v>14</v>
      </c>
      <c r="F227" s="27"/>
      <c r="G227" s="26">
        <f>SUM(G228)</f>
        <v>3320</v>
      </c>
    </row>
    <row r="228" spans="1:7" s="43" customFormat="1" ht="26.25" customHeight="1">
      <c r="A228" s="84" t="s">
        <v>333</v>
      </c>
      <c r="B228" s="32" t="s">
        <v>100</v>
      </c>
      <c r="C228" s="24" t="s">
        <v>205</v>
      </c>
      <c r="D228" s="24" t="s">
        <v>120</v>
      </c>
      <c r="E228" s="24" t="s">
        <v>15</v>
      </c>
      <c r="F228" s="27"/>
      <c r="G228" s="26">
        <f>SUM(G229)</f>
        <v>3320</v>
      </c>
    </row>
    <row r="229" spans="1:7" s="43" customFormat="1" ht="31.5" customHeight="1">
      <c r="A229" s="128" t="s">
        <v>16</v>
      </c>
      <c r="B229" s="32" t="s">
        <v>100</v>
      </c>
      <c r="C229" s="24" t="s">
        <v>205</v>
      </c>
      <c r="D229" s="24" t="s">
        <v>120</v>
      </c>
      <c r="E229" s="24" t="s">
        <v>17</v>
      </c>
      <c r="F229" s="27"/>
      <c r="G229" s="26">
        <f>SUM(G230)</f>
        <v>3320</v>
      </c>
    </row>
    <row r="230" spans="1:7" s="43" customFormat="1" ht="27" customHeight="1">
      <c r="A230" s="126" t="s">
        <v>125</v>
      </c>
      <c r="B230" s="32" t="s">
        <v>100</v>
      </c>
      <c r="C230" s="24" t="s">
        <v>205</v>
      </c>
      <c r="D230" s="24" t="s">
        <v>120</v>
      </c>
      <c r="E230" s="24" t="s">
        <v>17</v>
      </c>
      <c r="F230" s="27" t="s">
        <v>165</v>
      </c>
      <c r="G230" s="26">
        <f>SUM(G231)</f>
        <v>3320</v>
      </c>
    </row>
    <row r="231" spans="1:7" s="43" customFormat="1" ht="30" customHeight="1">
      <c r="A231" s="5" t="s">
        <v>126</v>
      </c>
      <c r="B231" s="35" t="s">
        <v>100</v>
      </c>
      <c r="C231" s="38" t="s">
        <v>205</v>
      </c>
      <c r="D231" s="38" t="s">
        <v>120</v>
      </c>
      <c r="E231" s="38" t="s">
        <v>17</v>
      </c>
      <c r="F231" s="28" t="s">
        <v>166</v>
      </c>
      <c r="G231" s="29">
        <v>3320</v>
      </c>
    </row>
    <row r="232" spans="1:7" s="43" customFormat="1" ht="26.25" customHeight="1">
      <c r="A232" s="84" t="s">
        <v>156</v>
      </c>
      <c r="B232" s="32" t="s">
        <v>100</v>
      </c>
      <c r="C232" s="24" t="s">
        <v>205</v>
      </c>
      <c r="D232" s="24" t="s">
        <v>120</v>
      </c>
      <c r="E232" s="24" t="s">
        <v>143</v>
      </c>
      <c r="F232" s="27"/>
      <c r="G232" s="26">
        <f>SUM(G233)</f>
        <v>80.1</v>
      </c>
    </row>
    <row r="233" spans="1:7" s="43" customFormat="1" ht="31.5" customHeight="1">
      <c r="A233" s="128" t="s">
        <v>284</v>
      </c>
      <c r="B233" s="32" t="s">
        <v>100</v>
      </c>
      <c r="C233" s="24" t="s">
        <v>205</v>
      </c>
      <c r="D233" s="24" t="s">
        <v>120</v>
      </c>
      <c r="E233" s="24" t="s">
        <v>285</v>
      </c>
      <c r="F233" s="27"/>
      <c r="G233" s="26">
        <f>SUM(G234)</f>
        <v>80.1</v>
      </c>
    </row>
    <row r="234" spans="1:7" s="43" customFormat="1" ht="27" customHeight="1">
      <c r="A234" s="126" t="s">
        <v>125</v>
      </c>
      <c r="B234" s="32" t="s">
        <v>100</v>
      </c>
      <c r="C234" s="24" t="s">
        <v>205</v>
      </c>
      <c r="D234" s="24" t="s">
        <v>120</v>
      </c>
      <c r="E234" s="24" t="s">
        <v>285</v>
      </c>
      <c r="F234" s="27" t="s">
        <v>165</v>
      </c>
      <c r="G234" s="26">
        <f>SUM(G235)</f>
        <v>80.1</v>
      </c>
    </row>
    <row r="235" spans="1:7" s="43" customFormat="1" ht="30" customHeight="1">
      <c r="A235" s="5" t="s">
        <v>126</v>
      </c>
      <c r="B235" s="35" t="s">
        <v>100</v>
      </c>
      <c r="C235" s="38" t="s">
        <v>205</v>
      </c>
      <c r="D235" s="38" t="s">
        <v>120</v>
      </c>
      <c r="E235" s="38" t="s">
        <v>285</v>
      </c>
      <c r="F235" s="28" t="s">
        <v>166</v>
      </c>
      <c r="G235" s="29">
        <v>80.1</v>
      </c>
    </row>
    <row r="236" spans="1:7" s="43" customFormat="1" ht="15.75" customHeight="1">
      <c r="A236" s="79" t="s">
        <v>18</v>
      </c>
      <c r="B236" s="49" t="s">
        <v>100</v>
      </c>
      <c r="C236" s="80" t="s">
        <v>141</v>
      </c>
      <c r="D236" s="80"/>
      <c r="E236" s="46"/>
      <c r="F236" s="46"/>
      <c r="G236" s="53">
        <f>G237</f>
        <v>6813</v>
      </c>
    </row>
    <row r="237" spans="1:7" s="43" customFormat="1" ht="14.25" customHeight="1">
      <c r="A237" s="71" t="s">
        <v>99</v>
      </c>
      <c r="B237" s="55" t="s">
        <v>100</v>
      </c>
      <c r="C237" s="64" t="s">
        <v>141</v>
      </c>
      <c r="D237" s="64" t="s">
        <v>141</v>
      </c>
      <c r="E237" s="65"/>
      <c r="F237" s="65"/>
      <c r="G237" s="58">
        <f>SUM(G238)</f>
        <v>6813</v>
      </c>
    </row>
    <row r="238" spans="1:7" s="43" customFormat="1" ht="41.25" customHeight="1">
      <c r="A238" s="59" t="s">
        <v>19</v>
      </c>
      <c r="B238" s="32" t="s">
        <v>100</v>
      </c>
      <c r="C238" s="24" t="s">
        <v>141</v>
      </c>
      <c r="D238" s="24" t="s">
        <v>141</v>
      </c>
      <c r="E238" s="24" t="s">
        <v>20</v>
      </c>
      <c r="F238" s="25"/>
      <c r="G238" s="26">
        <f>G239+G243+G247</f>
        <v>6813</v>
      </c>
    </row>
    <row r="239" spans="1:7" s="43" customFormat="1" ht="26.25" customHeight="1">
      <c r="A239" s="61" t="s">
        <v>334</v>
      </c>
      <c r="B239" s="32" t="s">
        <v>100</v>
      </c>
      <c r="C239" s="67" t="s">
        <v>141</v>
      </c>
      <c r="D239" s="67" t="s">
        <v>141</v>
      </c>
      <c r="E239" s="81" t="s">
        <v>21</v>
      </c>
      <c r="F239" s="27"/>
      <c r="G239" s="21">
        <f>SUM(G240)</f>
        <v>6033</v>
      </c>
    </row>
    <row r="240" spans="1:7" s="43" customFormat="1" ht="28.5" customHeight="1">
      <c r="A240" s="84" t="s">
        <v>22</v>
      </c>
      <c r="B240" s="32" t="s">
        <v>100</v>
      </c>
      <c r="C240" s="67" t="s">
        <v>141</v>
      </c>
      <c r="D240" s="67" t="s">
        <v>141</v>
      </c>
      <c r="E240" s="81" t="s">
        <v>23</v>
      </c>
      <c r="F240" s="27"/>
      <c r="G240" s="21">
        <f>SUM(G241)</f>
        <v>6033</v>
      </c>
    </row>
    <row r="241" spans="1:7" s="43" customFormat="1" ht="32.25" customHeight="1">
      <c r="A241" s="94" t="s">
        <v>213</v>
      </c>
      <c r="B241" s="32" t="s">
        <v>100</v>
      </c>
      <c r="C241" s="24" t="s">
        <v>141</v>
      </c>
      <c r="D241" s="24" t="s">
        <v>141</v>
      </c>
      <c r="E241" s="81" t="s">
        <v>23</v>
      </c>
      <c r="F241" s="27" t="s">
        <v>214</v>
      </c>
      <c r="G241" s="21">
        <f>SUM(G242)</f>
        <v>6033</v>
      </c>
    </row>
    <row r="242" spans="1:7" s="43" customFormat="1" ht="15" customHeight="1">
      <c r="A242" s="5" t="s">
        <v>24</v>
      </c>
      <c r="B242" s="35" t="s">
        <v>100</v>
      </c>
      <c r="C242" s="70" t="s">
        <v>141</v>
      </c>
      <c r="D242" s="70" t="s">
        <v>141</v>
      </c>
      <c r="E242" s="82" t="s">
        <v>23</v>
      </c>
      <c r="F242" s="28" t="s">
        <v>25</v>
      </c>
      <c r="G242" s="23">
        <v>6033</v>
      </c>
    </row>
    <row r="243" spans="1:7" s="43" customFormat="1" ht="43.5" customHeight="1">
      <c r="A243" s="94" t="s">
        <v>335</v>
      </c>
      <c r="B243" s="32" t="s">
        <v>100</v>
      </c>
      <c r="C243" s="67" t="s">
        <v>141</v>
      </c>
      <c r="D243" s="67" t="s">
        <v>141</v>
      </c>
      <c r="E243" s="24" t="s">
        <v>26</v>
      </c>
      <c r="F243" s="27"/>
      <c r="G243" s="21">
        <f>SUM(G244)</f>
        <v>230</v>
      </c>
    </row>
    <row r="244" spans="1:7" s="43" customFormat="1" ht="30.75" customHeight="1">
      <c r="A244" s="94" t="s">
        <v>27</v>
      </c>
      <c r="B244" s="32" t="s">
        <v>100</v>
      </c>
      <c r="C244" s="67" t="s">
        <v>141</v>
      </c>
      <c r="D244" s="67" t="s">
        <v>141</v>
      </c>
      <c r="E244" s="24" t="s">
        <v>28</v>
      </c>
      <c r="F244" s="27"/>
      <c r="G244" s="21">
        <f>G245</f>
        <v>230</v>
      </c>
    </row>
    <row r="245" spans="1:7" s="43" customFormat="1" ht="27" customHeight="1">
      <c r="A245" s="84" t="s">
        <v>125</v>
      </c>
      <c r="B245" s="32" t="s">
        <v>100</v>
      </c>
      <c r="C245" s="67" t="s">
        <v>141</v>
      </c>
      <c r="D245" s="67" t="s">
        <v>141</v>
      </c>
      <c r="E245" s="24" t="s">
        <v>28</v>
      </c>
      <c r="F245" s="27" t="s">
        <v>165</v>
      </c>
      <c r="G245" s="21">
        <f>G246</f>
        <v>230</v>
      </c>
    </row>
    <row r="246" spans="1:7" s="43" customFormat="1" ht="30.75" customHeight="1">
      <c r="A246" s="69" t="s">
        <v>126</v>
      </c>
      <c r="B246" s="32" t="s">
        <v>100</v>
      </c>
      <c r="C246" s="70" t="s">
        <v>141</v>
      </c>
      <c r="D246" s="70" t="s">
        <v>141</v>
      </c>
      <c r="E246" s="38" t="s">
        <v>28</v>
      </c>
      <c r="F246" s="28" t="s">
        <v>166</v>
      </c>
      <c r="G246" s="23">
        <v>230</v>
      </c>
    </row>
    <row r="247" spans="1:7" s="43" customFormat="1" ht="27.75" customHeight="1">
      <c r="A247" s="61" t="s">
        <v>336</v>
      </c>
      <c r="B247" s="32" t="s">
        <v>100</v>
      </c>
      <c r="C247" s="67" t="s">
        <v>141</v>
      </c>
      <c r="D247" s="67" t="s">
        <v>141</v>
      </c>
      <c r="E247" s="24" t="s">
        <v>30</v>
      </c>
      <c r="F247" s="28"/>
      <c r="G247" s="21">
        <f>SUM(G248)</f>
        <v>550</v>
      </c>
    </row>
    <row r="248" spans="1:7" s="43" customFormat="1" ht="27" customHeight="1">
      <c r="A248" s="61" t="s">
        <v>97</v>
      </c>
      <c r="B248" s="32" t="s">
        <v>100</v>
      </c>
      <c r="C248" s="67" t="s">
        <v>141</v>
      </c>
      <c r="D248" s="67" t="s">
        <v>141</v>
      </c>
      <c r="E248" s="24" t="s">
        <v>31</v>
      </c>
      <c r="F248" s="27"/>
      <c r="G248" s="21">
        <f>SUM(G249)</f>
        <v>550</v>
      </c>
    </row>
    <row r="249" spans="1:7" s="43" customFormat="1" ht="25.5" customHeight="1">
      <c r="A249" s="84" t="s">
        <v>125</v>
      </c>
      <c r="B249" s="32" t="s">
        <v>100</v>
      </c>
      <c r="C249" s="67" t="s">
        <v>141</v>
      </c>
      <c r="D249" s="67" t="s">
        <v>141</v>
      </c>
      <c r="E249" s="24" t="s">
        <v>31</v>
      </c>
      <c r="F249" s="27" t="s">
        <v>165</v>
      </c>
      <c r="G249" s="21">
        <f>G250</f>
        <v>550</v>
      </c>
    </row>
    <row r="250" spans="1:7" s="43" customFormat="1" ht="27" customHeight="1">
      <c r="A250" s="62" t="s">
        <v>125</v>
      </c>
      <c r="B250" s="35" t="s">
        <v>100</v>
      </c>
      <c r="C250" s="70" t="s">
        <v>141</v>
      </c>
      <c r="D250" s="70" t="s">
        <v>141</v>
      </c>
      <c r="E250" s="38" t="s">
        <v>31</v>
      </c>
      <c r="F250" s="28" t="s">
        <v>166</v>
      </c>
      <c r="G250" s="23">
        <v>550</v>
      </c>
    </row>
    <row r="251" spans="1:7" s="43" customFormat="1" ht="15" customHeight="1">
      <c r="A251" s="79" t="s">
        <v>32</v>
      </c>
      <c r="B251" s="49" t="s">
        <v>100</v>
      </c>
      <c r="C251" s="80" t="s">
        <v>177</v>
      </c>
      <c r="D251" s="80"/>
      <c r="E251" s="46"/>
      <c r="F251" s="46"/>
      <c r="G251" s="53">
        <f>SUM(G252,G293)</f>
        <v>50669.5</v>
      </c>
    </row>
    <row r="252" spans="1:7" s="43" customFormat="1" ht="15.75" customHeight="1">
      <c r="A252" s="71" t="s">
        <v>33</v>
      </c>
      <c r="B252" s="55" t="s">
        <v>100</v>
      </c>
      <c r="C252" s="56" t="s">
        <v>177</v>
      </c>
      <c r="D252" s="56" t="s">
        <v>109</v>
      </c>
      <c r="E252" s="95"/>
      <c r="F252" s="95"/>
      <c r="G252" s="93">
        <f>SUM(G253)</f>
        <v>46931.5</v>
      </c>
    </row>
    <row r="253" spans="1:7" s="43" customFormat="1" ht="30" customHeight="1">
      <c r="A253" s="84" t="s">
        <v>34</v>
      </c>
      <c r="B253" s="32" t="s">
        <v>100</v>
      </c>
      <c r="C253" s="24" t="s">
        <v>177</v>
      </c>
      <c r="D253" s="24" t="s">
        <v>109</v>
      </c>
      <c r="E253" s="81" t="s">
        <v>35</v>
      </c>
      <c r="F253" s="25"/>
      <c r="G253" s="26">
        <f>SUM(G254,G268,G278,G282)</f>
        <v>46931.5</v>
      </c>
    </row>
    <row r="254" spans="1:7" s="43" customFormat="1" ht="33" customHeight="1">
      <c r="A254" s="94" t="s">
        <v>337</v>
      </c>
      <c r="B254" s="32" t="s">
        <v>100</v>
      </c>
      <c r="C254" s="67" t="s">
        <v>177</v>
      </c>
      <c r="D254" s="67" t="s">
        <v>109</v>
      </c>
      <c r="E254" s="81" t="s">
        <v>36</v>
      </c>
      <c r="F254" s="25"/>
      <c r="G254" s="96">
        <f>SUM(G255,G265)</f>
        <v>30686.199999999997</v>
      </c>
    </row>
    <row r="255" spans="1:7" s="43" customFormat="1" ht="27" customHeight="1">
      <c r="A255" s="97" t="s">
        <v>22</v>
      </c>
      <c r="B255" s="32" t="s">
        <v>100</v>
      </c>
      <c r="C255" s="67" t="s">
        <v>177</v>
      </c>
      <c r="D255" s="67" t="s">
        <v>109</v>
      </c>
      <c r="E255" s="81" t="s">
        <v>37</v>
      </c>
      <c r="F255" s="27"/>
      <c r="G255" s="26">
        <f>SUM(G256,G258,G260,G262)</f>
        <v>29186.199999999997</v>
      </c>
    </row>
    <row r="256" spans="1:7" s="43" customFormat="1" ht="57" customHeight="1">
      <c r="A256" s="98" t="s">
        <v>117</v>
      </c>
      <c r="B256" s="32" t="s">
        <v>100</v>
      </c>
      <c r="C256" s="67" t="s">
        <v>177</v>
      </c>
      <c r="D256" s="67" t="s">
        <v>109</v>
      </c>
      <c r="E256" s="81" t="s">
        <v>37</v>
      </c>
      <c r="F256" s="27" t="s">
        <v>38</v>
      </c>
      <c r="G256" s="26">
        <f>SUM(G257)</f>
        <v>10859.9</v>
      </c>
    </row>
    <row r="257" spans="1:7" s="43" customFormat="1" ht="17.25" customHeight="1">
      <c r="A257" s="99" t="s">
        <v>39</v>
      </c>
      <c r="B257" s="35" t="s">
        <v>100</v>
      </c>
      <c r="C257" s="70" t="s">
        <v>177</v>
      </c>
      <c r="D257" s="70" t="s">
        <v>109</v>
      </c>
      <c r="E257" s="82" t="s">
        <v>37</v>
      </c>
      <c r="F257" s="28" t="s">
        <v>40</v>
      </c>
      <c r="G257" s="29">
        <v>10859.9</v>
      </c>
    </row>
    <row r="258" spans="1:7" s="43" customFormat="1" ht="29.25" customHeight="1">
      <c r="A258" s="98" t="s">
        <v>125</v>
      </c>
      <c r="B258" s="32" t="s">
        <v>100</v>
      </c>
      <c r="C258" s="67" t="s">
        <v>177</v>
      </c>
      <c r="D258" s="67" t="s">
        <v>109</v>
      </c>
      <c r="E258" s="81" t="s">
        <v>37</v>
      </c>
      <c r="F258" s="27">
        <v>200</v>
      </c>
      <c r="G258" s="26">
        <f>SUM(G259)</f>
        <v>5049.7</v>
      </c>
    </row>
    <row r="259" spans="1:7" s="43" customFormat="1" ht="33" customHeight="1">
      <c r="A259" s="5" t="s">
        <v>126</v>
      </c>
      <c r="B259" s="35" t="s">
        <v>100</v>
      </c>
      <c r="C259" s="70" t="s">
        <v>177</v>
      </c>
      <c r="D259" s="70" t="s">
        <v>109</v>
      </c>
      <c r="E259" s="82" t="s">
        <v>37</v>
      </c>
      <c r="F259" s="28">
        <v>240</v>
      </c>
      <c r="G259" s="29">
        <v>5049.7</v>
      </c>
    </row>
    <row r="260" spans="1:7" s="43" customFormat="1" ht="31.5" customHeight="1">
      <c r="A260" s="94" t="s">
        <v>213</v>
      </c>
      <c r="B260" s="32" t="s">
        <v>100</v>
      </c>
      <c r="C260" s="67" t="s">
        <v>177</v>
      </c>
      <c r="D260" s="67" t="s">
        <v>109</v>
      </c>
      <c r="E260" s="81" t="s">
        <v>37</v>
      </c>
      <c r="F260" s="27" t="s">
        <v>214</v>
      </c>
      <c r="G260" s="26">
        <f>SUM(G261)</f>
        <v>12818</v>
      </c>
    </row>
    <row r="261" spans="1:7" s="43" customFormat="1" ht="13.5" customHeight="1">
      <c r="A261" s="99" t="s">
        <v>24</v>
      </c>
      <c r="B261" s="35" t="s">
        <v>100</v>
      </c>
      <c r="C261" s="70" t="s">
        <v>177</v>
      </c>
      <c r="D261" s="70" t="s">
        <v>109</v>
      </c>
      <c r="E261" s="82" t="s">
        <v>37</v>
      </c>
      <c r="F261" s="28" t="s">
        <v>25</v>
      </c>
      <c r="G261" s="29">
        <v>12818</v>
      </c>
    </row>
    <row r="262" spans="1:7" s="43" customFormat="1" ht="13.5" customHeight="1">
      <c r="A262" s="98" t="s">
        <v>41</v>
      </c>
      <c r="B262" s="32" t="s">
        <v>100</v>
      </c>
      <c r="C262" s="67" t="s">
        <v>177</v>
      </c>
      <c r="D262" s="67" t="s">
        <v>109</v>
      </c>
      <c r="E262" s="100" t="s">
        <v>37</v>
      </c>
      <c r="F262" s="39" t="s">
        <v>42</v>
      </c>
      <c r="G262" s="101">
        <f>SUM(G264,G263)</f>
        <v>458.6</v>
      </c>
    </row>
    <row r="263" spans="1:7" s="43" customFormat="1" ht="12.75" customHeight="1">
      <c r="A263" s="59" t="s">
        <v>242</v>
      </c>
      <c r="B263" s="32" t="s">
        <v>100</v>
      </c>
      <c r="C263" s="67" t="s">
        <v>177</v>
      </c>
      <c r="D263" s="67" t="s">
        <v>109</v>
      </c>
      <c r="E263" s="77" t="s">
        <v>269</v>
      </c>
      <c r="F263" s="77">
        <v>830</v>
      </c>
      <c r="G263" s="26">
        <v>305</v>
      </c>
    </row>
    <row r="264" spans="1:7" s="43" customFormat="1" ht="15" customHeight="1">
      <c r="A264" s="8" t="s">
        <v>128</v>
      </c>
      <c r="B264" s="35" t="s">
        <v>100</v>
      </c>
      <c r="C264" s="70" t="s">
        <v>177</v>
      </c>
      <c r="D264" s="70" t="s">
        <v>109</v>
      </c>
      <c r="E264" s="102" t="s">
        <v>37</v>
      </c>
      <c r="F264" s="31">
        <v>850</v>
      </c>
      <c r="G264" s="23">
        <v>153.6</v>
      </c>
    </row>
    <row r="265" spans="1:7" s="43" customFormat="1" ht="13.5" customHeight="1">
      <c r="A265" s="6" t="s">
        <v>43</v>
      </c>
      <c r="B265" s="32" t="s">
        <v>100</v>
      </c>
      <c r="C265" s="67" t="s">
        <v>177</v>
      </c>
      <c r="D265" s="67" t="s">
        <v>109</v>
      </c>
      <c r="E265" s="81" t="s">
        <v>44</v>
      </c>
      <c r="F265" s="40"/>
      <c r="G265" s="26">
        <f>SUM(G266)</f>
        <v>1500</v>
      </c>
    </row>
    <row r="266" spans="1:7" s="43" customFormat="1" ht="25.5" customHeight="1">
      <c r="A266" s="61" t="s">
        <v>125</v>
      </c>
      <c r="B266" s="32" t="s">
        <v>100</v>
      </c>
      <c r="C266" s="67" t="s">
        <v>177</v>
      </c>
      <c r="D266" s="67" t="s">
        <v>109</v>
      </c>
      <c r="E266" s="81" t="s">
        <v>44</v>
      </c>
      <c r="F266" s="40" t="s">
        <v>165</v>
      </c>
      <c r="G266" s="26">
        <f>SUM(G267)</f>
        <v>1500</v>
      </c>
    </row>
    <row r="267" spans="1:7" s="43" customFormat="1" ht="28.5" customHeight="1">
      <c r="A267" s="103" t="s">
        <v>126</v>
      </c>
      <c r="B267" s="35" t="s">
        <v>100</v>
      </c>
      <c r="C267" s="70" t="s">
        <v>177</v>
      </c>
      <c r="D267" s="70" t="s">
        <v>109</v>
      </c>
      <c r="E267" s="82" t="s">
        <v>44</v>
      </c>
      <c r="F267" s="41" t="s">
        <v>166</v>
      </c>
      <c r="G267" s="29">
        <v>1500</v>
      </c>
    </row>
    <row r="268" spans="1:7" s="43" customFormat="1" ht="27" customHeight="1">
      <c r="A268" s="6" t="s">
        <v>338</v>
      </c>
      <c r="B268" s="32" t="s">
        <v>100</v>
      </c>
      <c r="C268" s="67" t="s">
        <v>177</v>
      </c>
      <c r="D268" s="67" t="s">
        <v>109</v>
      </c>
      <c r="E268" s="81" t="s">
        <v>46</v>
      </c>
      <c r="F268" s="27"/>
      <c r="G268" s="26">
        <f>SUM(G269)</f>
        <v>15723.800000000001</v>
      </c>
    </row>
    <row r="269" spans="1:7" s="43" customFormat="1" ht="28.5" customHeight="1">
      <c r="A269" s="104" t="s">
        <v>22</v>
      </c>
      <c r="B269" s="32" t="s">
        <v>100</v>
      </c>
      <c r="C269" s="67" t="s">
        <v>177</v>
      </c>
      <c r="D269" s="67" t="s">
        <v>109</v>
      </c>
      <c r="E269" s="81" t="s">
        <v>47</v>
      </c>
      <c r="F269" s="25"/>
      <c r="G269" s="26">
        <f>SUM(G270,G272,G276,G274)</f>
        <v>15723.800000000001</v>
      </c>
    </row>
    <row r="270" spans="1:7" s="43" customFormat="1" ht="54" customHeight="1">
      <c r="A270" s="89" t="s">
        <v>117</v>
      </c>
      <c r="B270" s="32" t="s">
        <v>100</v>
      </c>
      <c r="C270" s="67" t="s">
        <v>177</v>
      </c>
      <c r="D270" s="67" t="s">
        <v>109</v>
      </c>
      <c r="E270" s="81" t="s">
        <v>47</v>
      </c>
      <c r="F270" s="27" t="s">
        <v>38</v>
      </c>
      <c r="G270" s="26">
        <f>SUM(G271)</f>
        <v>12053.2</v>
      </c>
    </row>
    <row r="271" spans="1:7" s="43" customFormat="1" ht="18" customHeight="1">
      <c r="A271" s="99" t="s">
        <v>39</v>
      </c>
      <c r="B271" s="35" t="s">
        <v>100</v>
      </c>
      <c r="C271" s="70" t="s">
        <v>177</v>
      </c>
      <c r="D271" s="70" t="s">
        <v>109</v>
      </c>
      <c r="E271" s="82" t="s">
        <v>47</v>
      </c>
      <c r="F271" s="28" t="s">
        <v>40</v>
      </c>
      <c r="G271" s="29">
        <v>12053.2</v>
      </c>
    </row>
    <row r="272" spans="1:7" s="43" customFormat="1" ht="24.75" customHeight="1">
      <c r="A272" s="98" t="s">
        <v>125</v>
      </c>
      <c r="B272" s="32" t="s">
        <v>100</v>
      </c>
      <c r="C272" s="67" t="s">
        <v>177</v>
      </c>
      <c r="D272" s="67" t="s">
        <v>109</v>
      </c>
      <c r="E272" s="81" t="s">
        <v>47</v>
      </c>
      <c r="F272" s="27">
        <v>200</v>
      </c>
      <c r="G272" s="26">
        <f>SUM(G273)</f>
        <v>2228.1</v>
      </c>
    </row>
    <row r="273" spans="1:7" s="43" customFormat="1" ht="28.5" customHeight="1">
      <c r="A273" s="105" t="s">
        <v>126</v>
      </c>
      <c r="B273" s="35" t="s">
        <v>100</v>
      </c>
      <c r="C273" s="70" t="s">
        <v>177</v>
      </c>
      <c r="D273" s="70" t="s">
        <v>109</v>
      </c>
      <c r="E273" s="82" t="s">
        <v>47</v>
      </c>
      <c r="F273" s="28">
        <v>240</v>
      </c>
      <c r="G273" s="29">
        <v>2228.1</v>
      </c>
    </row>
    <row r="274" spans="1:7" s="43" customFormat="1" ht="31.5" customHeight="1">
      <c r="A274" s="94" t="s">
        <v>213</v>
      </c>
      <c r="B274" s="32" t="s">
        <v>100</v>
      </c>
      <c r="C274" s="67" t="s">
        <v>177</v>
      </c>
      <c r="D274" s="67" t="s">
        <v>109</v>
      </c>
      <c r="E274" s="81" t="s">
        <v>47</v>
      </c>
      <c r="F274" s="27" t="s">
        <v>214</v>
      </c>
      <c r="G274" s="26">
        <f>SUM(G275)</f>
        <v>1292.8</v>
      </c>
    </row>
    <row r="275" spans="1:7" s="43" customFormat="1" ht="13.5" customHeight="1">
      <c r="A275" s="99" t="s">
        <v>24</v>
      </c>
      <c r="B275" s="35" t="s">
        <v>100</v>
      </c>
      <c r="C275" s="70" t="s">
        <v>177</v>
      </c>
      <c r="D275" s="70" t="s">
        <v>109</v>
      </c>
      <c r="E275" s="82" t="s">
        <v>47</v>
      </c>
      <c r="F275" s="28" t="s">
        <v>25</v>
      </c>
      <c r="G275" s="29">
        <v>1292.8</v>
      </c>
    </row>
    <row r="276" spans="1:7" s="43" customFormat="1" ht="14.25" customHeight="1">
      <c r="A276" s="89" t="s">
        <v>41</v>
      </c>
      <c r="B276" s="32" t="s">
        <v>100</v>
      </c>
      <c r="C276" s="67" t="s">
        <v>177</v>
      </c>
      <c r="D276" s="67" t="s">
        <v>109</v>
      </c>
      <c r="E276" s="81" t="s">
        <v>47</v>
      </c>
      <c r="F276" s="27" t="s">
        <v>42</v>
      </c>
      <c r="G276" s="26">
        <f>SUM(G277)</f>
        <v>149.7</v>
      </c>
    </row>
    <row r="277" spans="1:7" s="43" customFormat="1" ht="13.5" customHeight="1">
      <c r="A277" s="106" t="s">
        <v>128</v>
      </c>
      <c r="B277" s="35" t="s">
        <v>100</v>
      </c>
      <c r="C277" s="70" t="s">
        <v>177</v>
      </c>
      <c r="D277" s="70" t="s">
        <v>109</v>
      </c>
      <c r="E277" s="82" t="s">
        <v>47</v>
      </c>
      <c r="F277" s="28" t="s">
        <v>48</v>
      </c>
      <c r="G277" s="29">
        <v>149.7</v>
      </c>
    </row>
    <row r="278" spans="1:7" s="43" customFormat="1" ht="53.25" customHeight="1">
      <c r="A278" s="94" t="s">
        <v>339</v>
      </c>
      <c r="B278" s="32" t="s">
        <v>100</v>
      </c>
      <c r="C278" s="67" t="s">
        <v>177</v>
      </c>
      <c r="D278" s="67" t="s">
        <v>109</v>
      </c>
      <c r="E278" s="81" t="s">
        <v>49</v>
      </c>
      <c r="F278" s="42"/>
      <c r="G278" s="26">
        <f>SUM(G279)</f>
        <v>35.5</v>
      </c>
    </row>
    <row r="279" spans="1:7" s="43" customFormat="1" ht="15.75" customHeight="1">
      <c r="A279" s="107" t="s">
        <v>50</v>
      </c>
      <c r="B279" s="32" t="s">
        <v>100</v>
      </c>
      <c r="C279" s="67" t="s">
        <v>177</v>
      </c>
      <c r="D279" s="67" t="s">
        <v>109</v>
      </c>
      <c r="E279" s="81" t="s">
        <v>51</v>
      </c>
      <c r="F279" s="42"/>
      <c r="G279" s="26">
        <f>SUM(G280)</f>
        <v>35.5</v>
      </c>
    </row>
    <row r="280" spans="1:7" s="43" customFormat="1" ht="28.5" customHeight="1">
      <c r="A280" s="89" t="s">
        <v>125</v>
      </c>
      <c r="B280" s="32" t="s">
        <v>100</v>
      </c>
      <c r="C280" s="67" t="s">
        <v>177</v>
      </c>
      <c r="D280" s="67" t="s">
        <v>109</v>
      </c>
      <c r="E280" s="81" t="s">
        <v>51</v>
      </c>
      <c r="F280" s="27">
        <v>200</v>
      </c>
      <c r="G280" s="26">
        <f>SUM(G281)</f>
        <v>35.5</v>
      </c>
    </row>
    <row r="281" spans="1:7" s="43" customFormat="1" ht="30" customHeight="1">
      <c r="A281" s="5" t="s">
        <v>126</v>
      </c>
      <c r="B281" s="35" t="s">
        <v>100</v>
      </c>
      <c r="C281" s="70" t="s">
        <v>177</v>
      </c>
      <c r="D281" s="70" t="s">
        <v>109</v>
      </c>
      <c r="E281" s="82" t="s">
        <v>51</v>
      </c>
      <c r="F281" s="28">
        <v>240</v>
      </c>
      <c r="G281" s="29">
        <v>35.5</v>
      </c>
    </row>
    <row r="282" spans="1:7" s="43" customFormat="1" ht="33" customHeight="1">
      <c r="A282" s="94" t="s">
        <v>340</v>
      </c>
      <c r="B282" s="32" t="s">
        <v>100</v>
      </c>
      <c r="C282" s="67" t="s">
        <v>177</v>
      </c>
      <c r="D282" s="67" t="s">
        <v>109</v>
      </c>
      <c r="E282" s="81" t="s">
        <v>292</v>
      </c>
      <c r="F282" s="25"/>
      <c r="G282" s="96">
        <f>SUM(G288,G283)</f>
        <v>486</v>
      </c>
    </row>
    <row r="283" spans="1:7" s="43" customFormat="1" ht="44.25" customHeight="1">
      <c r="A283" s="97" t="s">
        <v>298</v>
      </c>
      <c r="B283" s="32" t="s">
        <v>100</v>
      </c>
      <c r="C283" s="67" t="s">
        <v>177</v>
      </c>
      <c r="D283" s="67" t="s">
        <v>109</v>
      </c>
      <c r="E283" s="81" t="s">
        <v>293</v>
      </c>
      <c r="F283" s="27"/>
      <c r="G283" s="26">
        <f>SUM(G284,G287)</f>
        <v>324</v>
      </c>
    </row>
    <row r="284" spans="1:7" s="43" customFormat="1" ht="57" customHeight="1">
      <c r="A284" s="98" t="s">
        <v>117</v>
      </c>
      <c r="B284" s="32" t="s">
        <v>100</v>
      </c>
      <c r="C284" s="67" t="s">
        <v>177</v>
      </c>
      <c r="D284" s="67" t="s">
        <v>109</v>
      </c>
      <c r="E284" s="81" t="s">
        <v>293</v>
      </c>
      <c r="F284" s="27" t="s">
        <v>38</v>
      </c>
      <c r="G284" s="26">
        <f>SUM(G285)</f>
        <v>169.1</v>
      </c>
    </row>
    <row r="285" spans="1:7" s="43" customFormat="1" ht="17.25" customHeight="1">
      <c r="A285" s="99" t="s">
        <v>39</v>
      </c>
      <c r="B285" s="35" t="s">
        <v>100</v>
      </c>
      <c r="C285" s="70" t="s">
        <v>177</v>
      </c>
      <c r="D285" s="70" t="s">
        <v>109</v>
      </c>
      <c r="E285" s="82" t="s">
        <v>293</v>
      </c>
      <c r="F285" s="28" t="s">
        <v>40</v>
      </c>
      <c r="G285" s="29">
        <v>169.1</v>
      </c>
    </row>
    <row r="286" spans="1:7" s="43" customFormat="1" ht="31.5" customHeight="1">
      <c r="A286" s="94" t="s">
        <v>213</v>
      </c>
      <c r="B286" s="32" t="s">
        <v>100</v>
      </c>
      <c r="C286" s="67" t="s">
        <v>177</v>
      </c>
      <c r="D286" s="67" t="s">
        <v>109</v>
      </c>
      <c r="E286" s="81" t="s">
        <v>295</v>
      </c>
      <c r="F286" s="27" t="s">
        <v>214</v>
      </c>
      <c r="G286" s="26">
        <f>SUM(G287)</f>
        <v>154.9</v>
      </c>
    </row>
    <row r="287" spans="1:7" s="43" customFormat="1" ht="13.5" customHeight="1">
      <c r="A287" s="99" t="s">
        <v>24</v>
      </c>
      <c r="B287" s="35" t="s">
        <v>100</v>
      </c>
      <c r="C287" s="70" t="s">
        <v>177</v>
      </c>
      <c r="D287" s="70" t="s">
        <v>109</v>
      </c>
      <c r="E287" s="82" t="s">
        <v>293</v>
      </c>
      <c r="F287" s="28" t="s">
        <v>25</v>
      </c>
      <c r="G287" s="29">
        <v>154.9</v>
      </c>
    </row>
    <row r="288" spans="1:7" s="43" customFormat="1" ht="33" customHeight="1">
      <c r="A288" s="97" t="s">
        <v>299</v>
      </c>
      <c r="B288" s="32" t="s">
        <v>100</v>
      </c>
      <c r="C288" s="67" t="s">
        <v>177</v>
      </c>
      <c r="D288" s="67" t="s">
        <v>109</v>
      </c>
      <c r="E288" s="81" t="s">
        <v>301</v>
      </c>
      <c r="F288" s="27"/>
      <c r="G288" s="26">
        <f>SUM(G289,G292)</f>
        <v>162</v>
      </c>
    </row>
    <row r="289" spans="1:7" s="43" customFormat="1" ht="57" customHeight="1">
      <c r="A289" s="98" t="s">
        <v>117</v>
      </c>
      <c r="B289" s="32" t="s">
        <v>100</v>
      </c>
      <c r="C289" s="67" t="s">
        <v>177</v>
      </c>
      <c r="D289" s="67" t="s">
        <v>109</v>
      </c>
      <c r="E289" s="81" t="s">
        <v>301</v>
      </c>
      <c r="F289" s="27" t="s">
        <v>38</v>
      </c>
      <c r="G289" s="26">
        <f>SUM(G290)</f>
        <v>85.8</v>
      </c>
    </row>
    <row r="290" spans="1:7" s="43" customFormat="1" ht="17.25" customHeight="1">
      <c r="A290" s="99" t="s">
        <v>39</v>
      </c>
      <c r="B290" s="35" t="s">
        <v>100</v>
      </c>
      <c r="C290" s="70" t="s">
        <v>177</v>
      </c>
      <c r="D290" s="70" t="s">
        <v>109</v>
      </c>
      <c r="E290" s="82" t="s">
        <v>301</v>
      </c>
      <c r="F290" s="28" t="s">
        <v>40</v>
      </c>
      <c r="G290" s="29">
        <v>85.8</v>
      </c>
    </row>
    <row r="291" spans="1:7" s="43" customFormat="1" ht="31.5" customHeight="1">
      <c r="A291" s="94" t="s">
        <v>213</v>
      </c>
      <c r="B291" s="32" t="s">
        <v>100</v>
      </c>
      <c r="C291" s="67" t="s">
        <v>177</v>
      </c>
      <c r="D291" s="67" t="s">
        <v>109</v>
      </c>
      <c r="E291" s="81" t="s">
        <v>301</v>
      </c>
      <c r="F291" s="27" t="s">
        <v>214</v>
      </c>
      <c r="G291" s="26">
        <f>SUM(G292)</f>
        <v>76.2</v>
      </c>
    </row>
    <row r="292" spans="1:7" s="43" customFormat="1" ht="13.5" customHeight="1">
      <c r="A292" s="99" t="s">
        <v>24</v>
      </c>
      <c r="B292" s="35" t="s">
        <v>100</v>
      </c>
      <c r="C292" s="70" t="s">
        <v>177</v>
      </c>
      <c r="D292" s="70" t="s">
        <v>109</v>
      </c>
      <c r="E292" s="82" t="s">
        <v>301</v>
      </c>
      <c r="F292" s="28" t="s">
        <v>25</v>
      </c>
      <c r="G292" s="29">
        <v>76.2</v>
      </c>
    </row>
    <row r="293" spans="1:7" s="43" customFormat="1" ht="17.25" customHeight="1">
      <c r="A293" s="108" t="s">
        <v>52</v>
      </c>
      <c r="B293" s="55" t="s">
        <v>100</v>
      </c>
      <c r="C293" s="64" t="s">
        <v>177</v>
      </c>
      <c r="D293" s="64" t="s">
        <v>134</v>
      </c>
      <c r="E293" s="122"/>
      <c r="F293" s="56"/>
      <c r="G293" s="93">
        <f>SUM(G294)</f>
        <v>3738</v>
      </c>
    </row>
    <row r="294" spans="1:7" s="43" customFormat="1" ht="29.25" customHeight="1">
      <c r="A294" s="94" t="s">
        <v>34</v>
      </c>
      <c r="B294" s="32" t="s">
        <v>100</v>
      </c>
      <c r="C294" s="67" t="s">
        <v>177</v>
      </c>
      <c r="D294" s="67" t="s">
        <v>134</v>
      </c>
      <c r="E294" s="81" t="s">
        <v>35</v>
      </c>
      <c r="F294" s="24"/>
      <c r="G294" s="26">
        <f>SUM(G295)</f>
        <v>3738</v>
      </c>
    </row>
    <row r="295" spans="1:7" s="43" customFormat="1" ht="27.75" customHeight="1">
      <c r="A295" s="94" t="s">
        <v>341</v>
      </c>
      <c r="B295" s="32" t="s">
        <v>100</v>
      </c>
      <c r="C295" s="67" t="s">
        <v>177</v>
      </c>
      <c r="D295" s="67" t="s">
        <v>134</v>
      </c>
      <c r="E295" s="81" t="s">
        <v>53</v>
      </c>
      <c r="F295" s="42"/>
      <c r="G295" s="26">
        <f>SUM(G296)</f>
        <v>3738</v>
      </c>
    </row>
    <row r="296" spans="1:7" s="43" customFormat="1" ht="27.75" customHeight="1">
      <c r="A296" s="104" t="s">
        <v>22</v>
      </c>
      <c r="B296" s="32" t="s">
        <v>100</v>
      </c>
      <c r="C296" s="67" t="s">
        <v>177</v>
      </c>
      <c r="D296" s="67" t="s">
        <v>134</v>
      </c>
      <c r="E296" s="81" t="s">
        <v>54</v>
      </c>
      <c r="F296" s="25"/>
      <c r="G296" s="26">
        <f>SUM(G297,G299)</f>
        <v>3738</v>
      </c>
    </row>
    <row r="297" spans="1:7" s="43" customFormat="1" ht="57" customHeight="1">
      <c r="A297" s="98" t="s">
        <v>117</v>
      </c>
      <c r="B297" s="32" t="s">
        <v>100</v>
      </c>
      <c r="C297" s="67" t="s">
        <v>177</v>
      </c>
      <c r="D297" s="67" t="s">
        <v>134</v>
      </c>
      <c r="E297" s="81" t="s">
        <v>54</v>
      </c>
      <c r="F297" s="27" t="s">
        <v>38</v>
      </c>
      <c r="G297" s="26">
        <f>SUM(G298)</f>
        <v>2911</v>
      </c>
    </row>
    <row r="298" spans="1:7" s="43" customFormat="1" ht="18" customHeight="1">
      <c r="A298" s="99" t="s">
        <v>39</v>
      </c>
      <c r="B298" s="35" t="s">
        <v>100</v>
      </c>
      <c r="C298" s="70" t="s">
        <v>177</v>
      </c>
      <c r="D298" s="70" t="s">
        <v>134</v>
      </c>
      <c r="E298" s="82" t="s">
        <v>54</v>
      </c>
      <c r="F298" s="28" t="s">
        <v>40</v>
      </c>
      <c r="G298" s="29">
        <v>2911</v>
      </c>
    </row>
    <row r="299" spans="1:7" s="43" customFormat="1" ht="26.25" customHeight="1">
      <c r="A299" s="89" t="s">
        <v>125</v>
      </c>
      <c r="B299" s="32" t="s">
        <v>100</v>
      </c>
      <c r="C299" s="67" t="s">
        <v>177</v>
      </c>
      <c r="D299" s="67" t="s">
        <v>134</v>
      </c>
      <c r="E299" s="81" t="s">
        <v>54</v>
      </c>
      <c r="F299" s="27">
        <v>200</v>
      </c>
      <c r="G299" s="26">
        <f>SUM(G300)</f>
        <v>827</v>
      </c>
    </row>
    <row r="300" spans="1:7" s="43" customFormat="1" ht="31.5" customHeight="1">
      <c r="A300" s="5" t="s">
        <v>126</v>
      </c>
      <c r="B300" s="35" t="s">
        <v>100</v>
      </c>
      <c r="C300" s="70" t="s">
        <v>177</v>
      </c>
      <c r="D300" s="70" t="s">
        <v>134</v>
      </c>
      <c r="E300" s="82" t="s">
        <v>54</v>
      </c>
      <c r="F300" s="28">
        <v>240</v>
      </c>
      <c r="G300" s="29">
        <v>827</v>
      </c>
    </row>
    <row r="301" spans="1:7" s="43" customFormat="1" ht="15.75" customHeight="1">
      <c r="A301" s="79" t="s">
        <v>55</v>
      </c>
      <c r="B301" s="49" t="s">
        <v>100</v>
      </c>
      <c r="C301" s="80" t="s">
        <v>56</v>
      </c>
      <c r="D301" s="80"/>
      <c r="E301" s="46"/>
      <c r="F301" s="46"/>
      <c r="G301" s="53">
        <f>SUM(G302)</f>
        <v>1145</v>
      </c>
    </row>
    <row r="302" spans="1:7" s="43" customFormat="1" ht="16.5" customHeight="1">
      <c r="A302" s="71" t="s">
        <v>57</v>
      </c>
      <c r="B302" s="55" t="s">
        <v>100</v>
      </c>
      <c r="C302" s="64" t="s">
        <v>56</v>
      </c>
      <c r="D302" s="64" t="s">
        <v>109</v>
      </c>
      <c r="E302" s="65"/>
      <c r="F302" s="65"/>
      <c r="G302" s="58">
        <f>SUM(G303)</f>
        <v>1145</v>
      </c>
    </row>
    <row r="303" spans="1:7" s="43" customFormat="1" ht="42.75" customHeight="1">
      <c r="A303" s="59" t="s">
        <v>112</v>
      </c>
      <c r="B303" s="32" t="s">
        <v>100</v>
      </c>
      <c r="C303" s="67" t="s">
        <v>56</v>
      </c>
      <c r="D303" s="67" t="s">
        <v>109</v>
      </c>
      <c r="E303" s="30" t="s">
        <v>113</v>
      </c>
      <c r="F303" s="30"/>
      <c r="G303" s="21">
        <f>G304</f>
        <v>1145</v>
      </c>
    </row>
    <row r="304" spans="1:7" s="43" customFormat="1" ht="18" customHeight="1">
      <c r="A304" s="61" t="s">
        <v>342</v>
      </c>
      <c r="B304" s="32" t="s">
        <v>100</v>
      </c>
      <c r="C304" s="67" t="s">
        <v>56</v>
      </c>
      <c r="D304" s="67" t="s">
        <v>109</v>
      </c>
      <c r="E304" s="30" t="s">
        <v>58</v>
      </c>
      <c r="F304" s="30"/>
      <c r="G304" s="21">
        <f>G305</f>
        <v>1145</v>
      </c>
    </row>
    <row r="305" spans="1:7" s="43" customFormat="1" ht="29.25" customHeight="1">
      <c r="A305" s="61" t="s">
        <v>59</v>
      </c>
      <c r="B305" s="32" t="s">
        <v>100</v>
      </c>
      <c r="C305" s="67" t="s">
        <v>56</v>
      </c>
      <c r="D305" s="67" t="s">
        <v>109</v>
      </c>
      <c r="E305" s="30" t="s">
        <v>60</v>
      </c>
      <c r="F305" s="30"/>
      <c r="G305" s="21">
        <f>G306</f>
        <v>1145</v>
      </c>
    </row>
    <row r="306" spans="1:7" s="43" customFormat="1" ht="18" customHeight="1">
      <c r="A306" s="6" t="s">
        <v>61</v>
      </c>
      <c r="B306" s="32" t="s">
        <v>100</v>
      </c>
      <c r="C306" s="67" t="s">
        <v>56</v>
      </c>
      <c r="D306" s="67" t="s">
        <v>109</v>
      </c>
      <c r="E306" s="30" t="s">
        <v>60</v>
      </c>
      <c r="F306" s="30">
        <v>300</v>
      </c>
      <c r="G306" s="21">
        <f>SUM(G307)</f>
        <v>1145</v>
      </c>
    </row>
    <row r="307" spans="1:7" s="43" customFormat="1" ht="27" customHeight="1">
      <c r="A307" s="69" t="s">
        <v>83</v>
      </c>
      <c r="B307" s="35" t="s">
        <v>100</v>
      </c>
      <c r="C307" s="70" t="s">
        <v>56</v>
      </c>
      <c r="D307" s="70" t="s">
        <v>109</v>
      </c>
      <c r="E307" s="31" t="s">
        <v>60</v>
      </c>
      <c r="F307" s="31">
        <v>320</v>
      </c>
      <c r="G307" s="23">
        <v>1145</v>
      </c>
    </row>
    <row r="308" spans="1:7" s="43" customFormat="1" ht="15" customHeight="1">
      <c r="A308" s="79" t="s">
        <v>62</v>
      </c>
      <c r="B308" s="49" t="s">
        <v>100</v>
      </c>
      <c r="C308" s="80" t="s">
        <v>145</v>
      </c>
      <c r="D308" s="80"/>
      <c r="E308" s="46"/>
      <c r="F308" s="46"/>
      <c r="G308" s="53">
        <f>G309</f>
        <v>9220</v>
      </c>
    </row>
    <row r="309" spans="1:7" s="43" customFormat="1" ht="15.75" customHeight="1">
      <c r="A309" s="71" t="s">
        <v>63</v>
      </c>
      <c r="B309" s="55" t="s">
        <v>100</v>
      </c>
      <c r="C309" s="56" t="s">
        <v>145</v>
      </c>
      <c r="D309" s="56" t="s">
        <v>109</v>
      </c>
      <c r="E309" s="121"/>
      <c r="F309" s="95"/>
      <c r="G309" s="93">
        <f>SUM(G310)</f>
        <v>9220</v>
      </c>
    </row>
    <row r="310" spans="1:7" s="43" customFormat="1" ht="42.75" customHeight="1">
      <c r="A310" s="59" t="s">
        <v>64</v>
      </c>
      <c r="B310" s="32" t="s">
        <v>100</v>
      </c>
      <c r="C310" s="24" t="s">
        <v>145</v>
      </c>
      <c r="D310" s="24" t="s">
        <v>109</v>
      </c>
      <c r="E310" s="81" t="s">
        <v>65</v>
      </c>
      <c r="F310" s="60"/>
      <c r="G310" s="26">
        <f>SUM(G311)</f>
        <v>9220</v>
      </c>
    </row>
    <row r="311" spans="1:7" s="43" customFormat="1" ht="33.75" customHeight="1">
      <c r="A311" s="59" t="s">
        <v>343</v>
      </c>
      <c r="B311" s="32" t="s">
        <v>100</v>
      </c>
      <c r="C311" s="24" t="s">
        <v>145</v>
      </c>
      <c r="D311" s="24" t="s">
        <v>109</v>
      </c>
      <c r="E311" s="81" t="s">
        <v>66</v>
      </c>
      <c r="F311" s="60"/>
      <c r="G311" s="26">
        <f>SUM(G312,G320)</f>
        <v>9220</v>
      </c>
    </row>
    <row r="312" spans="1:7" s="43" customFormat="1" ht="27" customHeight="1">
      <c r="A312" s="59" t="s">
        <v>22</v>
      </c>
      <c r="B312" s="32" t="s">
        <v>100</v>
      </c>
      <c r="C312" s="24" t="s">
        <v>145</v>
      </c>
      <c r="D312" s="24" t="s">
        <v>109</v>
      </c>
      <c r="E312" s="81" t="s">
        <v>67</v>
      </c>
      <c r="F312" s="60"/>
      <c r="G312" s="26">
        <f>SUM(G313,G315,G317)</f>
        <v>9050</v>
      </c>
    </row>
    <row r="313" spans="1:7" s="43" customFormat="1" ht="51.75" customHeight="1">
      <c r="A313" s="110" t="s">
        <v>117</v>
      </c>
      <c r="B313" s="32" t="s">
        <v>100</v>
      </c>
      <c r="C313" s="24" t="s">
        <v>145</v>
      </c>
      <c r="D313" s="24" t="s">
        <v>109</v>
      </c>
      <c r="E313" s="81" t="s">
        <v>67</v>
      </c>
      <c r="F313" s="60">
        <v>100</v>
      </c>
      <c r="G313" s="26">
        <f>SUM(G314)</f>
        <v>6705</v>
      </c>
    </row>
    <row r="314" spans="1:7" s="43" customFormat="1" ht="15" customHeight="1">
      <c r="A314" s="5" t="s">
        <v>39</v>
      </c>
      <c r="B314" s="35" t="s">
        <v>100</v>
      </c>
      <c r="C314" s="38" t="s">
        <v>145</v>
      </c>
      <c r="D314" s="38" t="s">
        <v>109</v>
      </c>
      <c r="E314" s="82" t="s">
        <v>67</v>
      </c>
      <c r="F314" s="85">
        <v>110</v>
      </c>
      <c r="G314" s="29">
        <v>6705</v>
      </c>
    </row>
    <row r="315" spans="1:7" s="43" customFormat="1" ht="28.5" customHeight="1">
      <c r="A315" s="84" t="s">
        <v>125</v>
      </c>
      <c r="B315" s="32" t="s">
        <v>100</v>
      </c>
      <c r="C315" s="24" t="s">
        <v>145</v>
      </c>
      <c r="D315" s="24" t="s">
        <v>109</v>
      </c>
      <c r="E315" s="81" t="s">
        <v>67</v>
      </c>
      <c r="F315" s="60">
        <v>200</v>
      </c>
      <c r="G315" s="26">
        <f>SUM(G316)</f>
        <v>2300</v>
      </c>
    </row>
    <row r="316" spans="1:7" s="43" customFormat="1" ht="27.75" customHeight="1">
      <c r="A316" s="90" t="s">
        <v>126</v>
      </c>
      <c r="B316" s="35" t="s">
        <v>100</v>
      </c>
      <c r="C316" s="38" t="s">
        <v>145</v>
      </c>
      <c r="D316" s="38" t="s">
        <v>109</v>
      </c>
      <c r="E316" s="82" t="s">
        <v>67</v>
      </c>
      <c r="F316" s="85">
        <v>240</v>
      </c>
      <c r="G316" s="111">
        <v>2300</v>
      </c>
    </row>
    <row r="317" spans="1:7" s="43" customFormat="1" ht="17.25" customHeight="1">
      <c r="A317" s="110" t="s">
        <v>41</v>
      </c>
      <c r="B317" s="32" t="s">
        <v>100</v>
      </c>
      <c r="C317" s="24" t="s">
        <v>145</v>
      </c>
      <c r="D317" s="24" t="s">
        <v>109</v>
      </c>
      <c r="E317" s="81" t="s">
        <v>67</v>
      </c>
      <c r="F317" s="60">
        <v>800</v>
      </c>
      <c r="G317" s="26">
        <f>SUM(G318)</f>
        <v>45</v>
      </c>
    </row>
    <row r="318" spans="1:7" s="43" customFormat="1" ht="13.5" customHeight="1">
      <c r="A318" s="106" t="s">
        <v>128</v>
      </c>
      <c r="B318" s="35" t="s">
        <v>100</v>
      </c>
      <c r="C318" s="38" t="s">
        <v>145</v>
      </c>
      <c r="D318" s="38" t="s">
        <v>109</v>
      </c>
      <c r="E318" s="82" t="s">
        <v>67</v>
      </c>
      <c r="F318" s="85">
        <v>850</v>
      </c>
      <c r="G318" s="29">
        <v>45</v>
      </c>
    </row>
    <row r="319" spans="1:7" s="43" customFormat="1" ht="14.25" customHeight="1">
      <c r="A319" s="112" t="s">
        <v>68</v>
      </c>
      <c r="B319" s="32" t="s">
        <v>100</v>
      </c>
      <c r="C319" s="24" t="s">
        <v>145</v>
      </c>
      <c r="D319" s="24" t="s">
        <v>109</v>
      </c>
      <c r="E319" s="81" t="s">
        <v>69</v>
      </c>
      <c r="F319" s="60"/>
      <c r="G319" s="21">
        <f>G320</f>
        <v>170</v>
      </c>
    </row>
    <row r="320" spans="1:7" s="43" customFormat="1" ht="30" customHeight="1">
      <c r="A320" s="84" t="s">
        <v>125</v>
      </c>
      <c r="B320" s="32" t="s">
        <v>100</v>
      </c>
      <c r="C320" s="24" t="s">
        <v>145</v>
      </c>
      <c r="D320" s="24" t="s">
        <v>109</v>
      </c>
      <c r="E320" s="81" t="s">
        <v>69</v>
      </c>
      <c r="F320" s="60">
        <v>200</v>
      </c>
      <c r="G320" s="21">
        <f>SUM(G321)</f>
        <v>170</v>
      </c>
    </row>
    <row r="321" spans="1:7" s="43" customFormat="1" ht="30" customHeight="1">
      <c r="A321" s="90" t="s">
        <v>126</v>
      </c>
      <c r="B321" s="35" t="s">
        <v>100</v>
      </c>
      <c r="C321" s="38" t="s">
        <v>145</v>
      </c>
      <c r="D321" s="38" t="s">
        <v>109</v>
      </c>
      <c r="E321" s="82" t="s">
        <v>69</v>
      </c>
      <c r="F321" s="85">
        <v>240</v>
      </c>
      <c r="G321" s="23">
        <v>170</v>
      </c>
    </row>
    <row r="322" spans="1:7" s="43" customFormat="1" ht="26.25" customHeight="1">
      <c r="A322" s="113" t="s">
        <v>84</v>
      </c>
      <c r="B322" s="49" t="s">
        <v>85</v>
      </c>
      <c r="C322" s="48"/>
      <c r="D322" s="48"/>
      <c r="E322" s="46"/>
      <c r="F322" s="46"/>
      <c r="G322" s="53">
        <f>SUM(G323)</f>
        <v>251</v>
      </c>
    </row>
    <row r="323" spans="1:7" s="43" customFormat="1" ht="15.75" customHeight="1">
      <c r="A323" s="52" t="s">
        <v>108</v>
      </c>
      <c r="B323" s="49" t="s">
        <v>85</v>
      </c>
      <c r="C323" s="48" t="s">
        <v>109</v>
      </c>
      <c r="D323" s="48"/>
      <c r="E323" s="46"/>
      <c r="F323" s="46"/>
      <c r="G323" s="53">
        <f>SUM(G324)</f>
        <v>251</v>
      </c>
    </row>
    <row r="324" spans="1:7" s="43" customFormat="1" ht="42" customHeight="1">
      <c r="A324" s="54" t="s">
        <v>119</v>
      </c>
      <c r="B324" s="55" t="s">
        <v>85</v>
      </c>
      <c r="C324" s="56" t="s">
        <v>109</v>
      </c>
      <c r="D324" s="56" t="s">
        <v>120</v>
      </c>
      <c r="E324" s="65"/>
      <c r="F324" s="65"/>
      <c r="G324" s="58">
        <f>SUM(G325)</f>
        <v>251</v>
      </c>
    </row>
    <row r="325" spans="1:7" s="43" customFormat="1" ht="27.75" customHeight="1">
      <c r="A325" s="59" t="s">
        <v>121</v>
      </c>
      <c r="B325" s="32" t="s">
        <v>85</v>
      </c>
      <c r="C325" s="24" t="s">
        <v>109</v>
      </c>
      <c r="D325" s="24" t="s">
        <v>120</v>
      </c>
      <c r="E325" s="68" t="s">
        <v>122</v>
      </c>
      <c r="F325" s="68"/>
      <c r="G325" s="26">
        <f>SUM(G326,G331)</f>
        <v>251</v>
      </c>
    </row>
    <row r="326" spans="1:7" s="43" customFormat="1" ht="15.75" customHeight="1">
      <c r="A326" s="61" t="s">
        <v>123</v>
      </c>
      <c r="B326" s="32" t="s">
        <v>85</v>
      </c>
      <c r="C326" s="24" t="s">
        <v>109</v>
      </c>
      <c r="D326" s="24" t="s">
        <v>120</v>
      </c>
      <c r="E326" s="114" t="s">
        <v>124</v>
      </c>
      <c r="F326" s="20"/>
      <c r="G326" s="21">
        <f>SUM(G327,G329)</f>
        <v>51</v>
      </c>
    </row>
    <row r="327" spans="1:7" s="43" customFormat="1" ht="27" customHeight="1">
      <c r="A327" s="61" t="s">
        <v>125</v>
      </c>
      <c r="B327" s="32" t="s">
        <v>85</v>
      </c>
      <c r="C327" s="24" t="s">
        <v>109</v>
      </c>
      <c r="D327" s="24" t="s">
        <v>120</v>
      </c>
      <c r="E327" s="114" t="s">
        <v>124</v>
      </c>
      <c r="F327" s="20">
        <v>200</v>
      </c>
      <c r="G327" s="21">
        <f>SUM(G328)</f>
        <v>50</v>
      </c>
    </row>
    <row r="328" spans="1:7" s="43" customFormat="1" ht="28.5" customHeight="1">
      <c r="A328" s="8" t="s">
        <v>126</v>
      </c>
      <c r="B328" s="35" t="s">
        <v>85</v>
      </c>
      <c r="C328" s="38" t="s">
        <v>109</v>
      </c>
      <c r="D328" s="38" t="s">
        <v>120</v>
      </c>
      <c r="E328" s="115" t="s">
        <v>124</v>
      </c>
      <c r="F328" s="22">
        <v>240</v>
      </c>
      <c r="G328" s="23">
        <v>50</v>
      </c>
    </row>
    <row r="329" spans="1:7" s="43" customFormat="1" ht="14.25" customHeight="1">
      <c r="A329" s="59" t="s">
        <v>127</v>
      </c>
      <c r="B329" s="32" t="s">
        <v>85</v>
      </c>
      <c r="C329" s="24" t="s">
        <v>109</v>
      </c>
      <c r="D329" s="24" t="s">
        <v>120</v>
      </c>
      <c r="E329" s="114" t="s">
        <v>124</v>
      </c>
      <c r="F329" s="20">
        <v>800</v>
      </c>
      <c r="G329" s="26">
        <f>G330</f>
        <v>1</v>
      </c>
    </row>
    <row r="330" spans="1:7" s="43" customFormat="1" ht="14.25" customHeight="1">
      <c r="A330" s="78" t="s">
        <v>128</v>
      </c>
      <c r="B330" s="35" t="s">
        <v>85</v>
      </c>
      <c r="C330" s="38" t="s">
        <v>109</v>
      </c>
      <c r="D330" s="38" t="s">
        <v>120</v>
      </c>
      <c r="E330" s="115" t="s">
        <v>124</v>
      </c>
      <c r="F330" s="22">
        <v>850</v>
      </c>
      <c r="G330" s="29">
        <v>1</v>
      </c>
    </row>
    <row r="331" spans="1:7" s="43" customFormat="1" ht="30" customHeight="1">
      <c r="A331" s="61" t="s">
        <v>129</v>
      </c>
      <c r="B331" s="32" t="s">
        <v>85</v>
      </c>
      <c r="C331" s="24" t="s">
        <v>109</v>
      </c>
      <c r="D331" s="24" t="s">
        <v>120</v>
      </c>
      <c r="E331" s="20" t="s">
        <v>130</v>
      </c>
      <c r="F331" s="20"/>
      <c r="G331" s="21">
        <f>G332</f>
        <v>200</v>
      </c>
    </row>
    <row r="332" spans="1:7" s="43" customFormat="1" ht="17.25" customHeight="1">
      <c r="A332" s="61" t="s">
        <v>131</v>
      </c>
      <c r="B332" s="32" t="s">
        <v>85</v>
      </c>
      <c r="C332" s="24" t="s">
        <v>109</v>
      </c>
      <c r="D332" s="24" t="s">
        <v>120</v>
      </c>
      <c r="E332" s="20" t="s">
        <v>130</v>
      </c>
      <c r="F332" s="20">
        <v>500</v>
      </c>
      <c r="G332" s="21">
        <f>G333</f>
        <v>200</v>
      </c>
    </row>
    <row r="333" spans="1:7" s="43" customFormat="1" ht="14.25" customHeight="1">
      <c r="A333" s="8" t="s">
        <v>132</v>
      </c>
      <c r="B333" s="35" t="s">
        <v>85</v>
      </c>
      <c r="C333" s="38" t="s">
        <v>109</v>
      </c>
      <c r="D333" s="38" t="s">
        <v>120</v>
      </c>
      <c r="E333" s="22" t="s">
        <v>130</v>
      </c>
      <c r="F333" s="22">
        <v>540</v>
      </c>
      <c r="G333" s="23">
        <v>200</v>
      </c>
    </row>
    <row r="334" spans="1:7" s="43" customFormat="1" ht="16.5" customHeight="1">
      <c r="A334" s="116" t="s">
        <v>70</v>
      </c>
      <c r="B334" s="49"/>
      <c r="C334" s="80"/>
      <c r="D334" s="80"/>
      <c r="E334" s="46"/>
      <c r="F334" s="46"/>
      <c r="G334" s="53">
        <f>SUM(G322,G12)</f>
        <v>373717.2</v>
      </c>
    </row>
  </sheetData>
  <sheetProtection/>
  <mergeCells count="4">
    <mergeCell ref="A9:G10"/>
    <mergeCell ref="C5:G7"/>
    <mergeCell ref="C2:G4"/>
    <mergeCell ref="C1:G1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4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8.8515625" defaultRowHeight="15"/>
  <cols>
    <col min="1" max="1" width="69.00390625" style="157" customWidth="1"/>
    <col min="2" max="2" width="13.7109375" style="157" customWidth="1"/>
    <col min="3" max="3" width="7.8515625" style="157" customWidth="1"/>
    <col min="4" max="4" width="11.140625" style="157" customWidth="1"/>
    <col min="5" max="5" width="8.8515625" style="129" hidden="1" customWidth="1"/>
    <col min="6" max="16384" width="8.8515625" style="129" customWidth="1"/>
  </cols>
  <sheetData>
    <row r="1" spans="1:4" ht="12.75">
      <c r="A1" s="152"/>
      <c r="B1" s="288" t="s">
        <v>86</v>
      </c>
      <c r="C1" s="288"/>
      <c r="D1" s="288"/>
    </row>
    <row r="2" spans="1:4" ht="50.25" customHeight="1">
      <c r="A2" s="152"/>
      <c r="B2" s="289" t="s">
        <v>73</v>
      </c>
      <c r="C2" s="289"/>
      <c r="D2" s="289"/>
    </row>
    <row r="3" spans="1:4" ht="188.25" customHeight="1">
      <c r="A3" s="152"/>
      <c r="B3" s="289" t="s">
        <v>351</v>
      </c>
      <c r="C3" s="289"/>
      <c r="D3" s="289"/>
    </row>
    <row r="4" spans="1:4" ht="60.75" customHeight="1">
      <c r="A4" s="290" t="s">
        <v>94</v>
      </c>
      <c r="B4" s="290"/>
      <c r="C4" s="290"/>
      <c r="D4" s="290"/>
    </row>
    <row r="5" spans="1:4" ht="12.75" hidden="1">
      <c r="A5" s="291"/>
      <c r="B5" s="291"/>
      <c r="C5" s="291"/>
      <c r="D5" s="291"/>
    </row>
    <row r="6" spans="1:4" ht="12.75">
      <c r="A6" s="153"/>
      <c r="B6" s="154"/>
      <c r="C6" s="155"/>
      <c r="D6" s="156"/>
    </row>
    <row r="7" spans="1:4" ht="31.5" customHeight="1">
      <c r="A7" s="48" t="s">
        <v>87</v>
      </c>
      <c r="B7" s="48" t="s">
        <v>105</v>
      </c>
      <c r="C7" s="48" t="s">
        <v>106</v>
      </c>
      <c r="D7" s="48" t="s">
        <v>81</v>
      </c>
    </row>
    <row r="8" spans="1:4" ht="33.75" customHeight="1">
      <c r="A8" s="130" t="s">
        <v>34</v>
      </c>
      <c r="B8" s="131" t="s">
        <v>35</v>
      </c>
      <c r="C8" s="132"/>
      <c r="D8" s="92">
        <f>SUM(D9,D23,D39,D45,D49)</f>
        <v>50919.899999999994</v>
      </c>
    </row>
    <row r="9" spans="1:4" ht="25.5">
      <c r="A9" s="94" t="s">
        <v>337</v>
      </c>
      <c r="B9" s="81" t="s">
        <v>36</v>
      </c>
      <c r="C9" s="25"/>
      <c r="D9" s="96">
        <f>SUM(D10,D20)</f>
        <v>30686.199999999997</v>
      </c>
    </row>
    <row r="10" spans="1:4" ht="19.5" customHeight="1">
      <c r="A10" s="84" t="s">
        <v>22</v>
      </c>
      <c r="B10" s="81" t="s">
        <v>37</v>
      </c>
      <c r="C10" s="27"/>
      <c r="D10" s="26">
        <f>SUM(D11,D13,D15,D17)</f>
        <v>29186.199999999997</v>
      </c>
    </row>
    <row r="11" spans="1:4" ht="42.75" customHeight="1">
      <c r="A11" s="133" t="s">
        <v>117</v>
      </c>
      <c r="B11" s="81" t="s">
        <v>37</v>
      </c>
      <c r="C11" s="27" t="s">
        <v>38</v>
      </c>
      <c r="D11" s="26">
        <f>SUM(D12)</f>
        <v>10859.9</v>
      </c>
    </row>
    <row r="12" spans="1:4" ht="15.75" customHeight="1">
      <c r="A12" s="5" t="s">
        <v>39</v>
      </c>
      <c r="B12" s="82" t="s">
        <v>37</v>
      </c>
      <c r="C12" s="28" t="s">
        <v>40</v>
      </c>
      <c r="D12" s="29">
        <v>10859.9</v>
      </c>
    </row>
    <row r="13" spans="1:4" ht="25.5">
      <c r="A13" s="133" t="s">
        <v>125</v>
      </c>
      <c r="B13" s="81" t="s">
        <v>37</v>
      </c>
      <c r="C13" s="27">
        <v>200</v>
      </c>
      <c r="D13" s="26">
        <f>SUM(D14)</f>
        <v>5049.7</v>
      </c>
    </row>
    <row r="14" spans="1:4" ht="25.5">
      <c r="A14" s="5" t="s">
        <v>126</v>
      </c>
      <c r="B14" s="82" t="s">
        <v>37</v>
      </c>
      <c r="C14" s="28">
        <v>240</v>
      </c>
      <c r="D14" s="29">
        <v>5049.7</v>
      </c>
    </row>
    <row r="15" spans="1:4" ht="25.5">
      <c r="A15" s="94" t="s">
        <v>213</v>
      </c>
      <c r="B15" s="81" t="s">
        <v>37</v>
      </c>
      <c r="C15" s="27" t="s">
        <v>214</v>
      </c>
      <c r="D15" s="26">
        <f>SUM(D16)</f>
        <v>12818</v>
      </c>
    </row>
    <row r="16" spans="1:4" ht="12.75">
      <c r="A16" s="5" t="s">
        <v>24</v>
      </c>
      <c r="B16" s="82" t="s">
        <v>37</v>
      </c>
      <c r="C16" s="28" t="s">
        <v>25</v>
      </c>
      <c r="D16" s="29">
        <v>12818</v>
      </c>
    </row>
    <row r="17" spans="1:4" ht="12.75">
      <c r="A17" s="134" t="s">
        <v>41</v>
      </c>
      <c r="B17" s="100" t="s">
        <v>37</v>
      </c>
      <c r="C17" s="39" t="s">
        <v>42</v>
      </c>
      <c r="D17" s="101">
        <f>SUM(D19,D18)</f>
        <v>458.6</v>
      </c>
    </row>
    <row r="18" spans="1:4" ht="12.75">
      <c r="A18" s="59" t="s">
        <v>90</v>
      </c>
      <c r="B18" s="77" t="s">
        <v>37</v>
      </c>
      <c r="C18" s="77">
        <v>830</v>
      </c>
      <c r="D18" s="26">
        <v>305</v>
      </c>
    </row>
    <row r="19" spans="1:4" ht="12.75">
      <c r="A19" s="135" t="s">
        <v>128</v>
      </c>
      <c r="B19" s="82" t="s">
        <v>37</v>
      </c>
      <c r="C19" s="136" t="s">
        <v>48</v>
      </c>
      <c r="D19" s="29">
        <v>153.6</v>
      </c>
    </row>
    <row r="20" spans="1:4" ht="12.75">
      <c r="A20" s="112" t="s">
        <v>43</v>
      </c>
      <c r="B20" s="81" t="s">
        <v>44</v>
      </c>
      <c r="C20" s="40"/>
      <c r="D20" s="26">
        <f>SUM(D21)</f>
        <v>1500</v>
      </c>
    </row>
    <row r="21" spans="1:4" ht="25.5">
      <c r="A21" s="4" t="s">
        <v>125</v>
      </c>
      <c r="B21" s="81" t="s">
        <v>44</v>
      </c>
      <c r="C21" s="40" t="s">
        <v>165</v>
      </c>
      <c r="D21" s="26">
        <f>SUM(D22)</f>
        <v>1500</v>
      </c>
    </row>
    <row r="22" spans="1:4" ht="25.5">
      <c r="A22" s="5" t="s">
        <v>126</v>
      </c>
      <c r="B22" s="81" t="s">
        <v>44</v>
      </c>
      <c r="C22" s="41" t="s">
        <v>166</v>
      </c>
      <c r="D22" s="29">
        <v>1500</v>
      </c>
    </row>
    <row r="23" spans="1:4" ht="25.5">
      <c r="A23" s="84" t="s">
        <v>338</v>
      </c>
      <c r="B23" s="81" t="s">
        <v>46</v>
      </c>
      <c r="C23" s="25"/>
      <c r="D23" s="26">
        <f>SUM(D24,D35,D38)</f>
        <v>15974.2</v>
      </c>
    </row>
    <row r="24" spans="1:4" ht="18" customHeight="1">
      <c r="A24" s="94" t="s">
        <v>22</v>
      </c>
      <c r="B24" s="81" t="s">
        <v>47</v>
      </c>
      <c r="C24" s="25"/>
      <c r="D24" s="26">
        <f>SUM(D25,D27,D31,D29)</f>
        <v>15723.800000000001</v>
      </c>
    </row>
    <row r="25" spans="1:4" ht="44.25" customHeight="1">
      <c r="A25" s="133" t="s">
        <v>117</v>
      </c>
      <c r="B25" s="81" t="s">
        <v>47</v>
      </c>
      <c r="C25" s="27" t="s">
        <v>38</v>
      </c>
      <c r="D25" s="26">
        <f>SUM(D26)</f>
        <v>12053.2</v>
      </c>
    </row>
    <row r="26" spans="1:4" ht="12.75">
      <c r="A26" s="5" t="s">
        <v>39</v>
      </c>
      <c r="B26" s="82" t="s">
        <v>47</v>
      </c>
      <c r="C26" s="28" t="s">
        <v>40</v>
      </c>
      <c r="D26" s="29">
        <v>12053.2</v>
      </c>
    </row>
    <row r="27" spans="1:4" ht="25.5">
      <c r="A27" s="133" t="s">
        <v>125</v>
      </c>
      <c r="B27" s="81" t="s">
        <v>47</v>
      </c>
      <c r="C27" s="27">
        <v>200</v>
      </c>
      <c r="D27" s="26">
        <f>SUM(D28)</f>
        <v>2228.1</v>
      </c>
    </row>
    <row r="28" spans="1:4" ht="25.5">
      <c r="A28" s="5" t="s">
        <v>126</v>
      </c>
      <c r="B28" s="82" t="s">
        <v>47</v>
      </c>
      <c r="C28" s="28">
        <v>240</v>
      </c>
      <c r="D28" s="29">
        <v>2228.1</v>
      </c>
    </row>
    <row r="29" spans="1:4" ht="25.5">
      <c r="A29" s="94" t="s">
        <v>213</v>
      </c>
      <c r="B29" s="81" t="s">
        <v>47</v>
      </c>
      <c r="C29" s="27" t="s">
        <v>214</v>
      </c>
      <c r="D29" s="26">
        <f>SUM(D30)</f>
        <v>1292.8</v>
      </c>
    </row>
    <row r="30" spans="1:4" ht="12.75">
      <c r="A30" s="5" t="s">
        <v>24</v>
      </c>
      <c r="B30" s="82" t="s">
        <v>47</v>
      </c>
      <c r="C30" s="28" t="s">
        <v>25</v>
      </c>
      <c r="D30" s="29">
        <v>1292.8</v>
      </c>
    </row>
    <row r="31" spans="1:4" ht="12.75">
      <c r="A31" s="134" t="s">
        <v>41</v>
      </c>
      <c r="B31" s="81" t="s">
        <v>47</v>
      </c>
      <c r="C31" s="39" t="s">
        <v>42</v>
      </c>
      <c r="D31" s="101">
        <f>SUM(D32)</f>
        <v>149.7</v>
      </c>
    </row>
    <row r="32" spans="1:4" ht="12.75">
      <c r="A32" s="135" t="s">
        <v>128</v>
      </c>
      <c r="B32" s="82" t="s">
        <v>47</v>
      </c>
      <c r="C32" s="136" t="s">
        <v>48</v>
      </c>
      <c r="D32" s="29">
        <v>149.7</v>
      </c>
    </row>
    <row r="33" spans="1:4" ht="53.25" customHeight="1">
      <c r="A33" s="84" t="s">
        <v>271</v>
      </c>
      <c r="B33" s="81" t="s">
        <v>279</v>
      </c>
      <c r="C33" s="25"/>
      <c r="D33" s="26">
        <f>SUM(D34)</f>
        <v>237.9</v>
      </c>
    </row>
    <row r="34" spans="1:4" ht="27.75" customHeight="1">
      <c r="A34" s="133" t="s">
        <v>125</v>
      </c>
      <c r="B34" s="81" t="s">
        <v>279</v>
      </c>
      <c r="C34" s="27" t="s">
        <v>165</v>
      </c>
      <c r="D34" s="26">
        <f>SUM(D35)</f>
        <v>237.9</v>
      </c>
    </row>
    <row r="35" spans="1:4" ht="25.5">
      <c r="A35" s="5" t="s">
        <v>126</v>
      </c>
      <c r="B35" s="82" t="s">
        <v>272</v>
      </c>
      <c r="C35" s="28" t="s">
        <v>166</v>
      </c>
      <c r="D35" s="29">
        <v>237.9</v>
      </c>
    </row>
    <row r="36" spans="1:4" ht="47.25" customHeight="1">
      <c r="A36" s="84" t="s">
        <v>276</v>
      </c>
      <c r="B36" s="81" t="s">
        <v>275</v>
      </c>
      <c r="C36" s="25"/>
      <c r="D36" s="26">
        <f>SUM(D37)</f>
        <v>12.5</v>
      </c>
    </row>
    <row r="37" spans="1:4" ht="25.5">
      <c r="A37" s="133" t="s">
        <v>125</v>
      </c>
      <c r="B37" s="81" t="s">
        <v>275</v>
      </c>
      <c r="C37" s="27">
        <v>200</v>
      </c>
      <c r="D37" s="26">
        <f>SUM(D38)</f>
        <v>12.5</v>
      </c>
    </row>
    <row r="38" spans="1:4" ht="25.5">
      <c r="A38" s="5" t="s">
        <v>126</v>
      </c>
      <c r="B38" s="82" t="s">
        <v>275</v>
      </c>
      <c r="C38" s="28">
        <v>240</v>
      </c>
      <c r="D38" s="29">
        <v>12.5</v>
      </c>
    </row>
    <row r="39" spans="1:4" ht="27.75" customHeight="1">
      <c r="A39" s="94" t="s">
        <v>341</v>
      </c>
      <c r="B39" s="81" t="s">
        <v>53</v>
      </c>
      <c r="C39" s="42"/>
      <c r="D39" s="26">
        <f>SUM(D40)</f>
        <v>3738</v>
      </c>
    </row>
    <row r="40" spans="1:4" ht="21" customHeight="1">
      <c r="A40" s="94" t="s">
        <v>22</v>
      </c>
      <c r="B40" s="81" t="s">
        <v>54</v>
      </c>
      <c r="C40" s="25"/>
      <c r="D40" s="26">
        <f>SUM(D41,D43)</f>
        <v>3738</v>
      </c>
    </row>
    <row r="41" spans="1:4" ht="42.75" customHeight="1">
      <c r="A41" s="133" t="s">
        <v>117</v>
      </c>
      <c r="B41" s="81" t="s">
        <v>54</v>
      </c>
      <c r="C41" s="27" t="s">
        <v>38</v>
      </c>
      <c r="D41" s="26">
        <f>SUM(D42)</f>
        <v>2911</v>
      </c>
    </row>
    <row r="42" spans="1:4" ht="12.75">
      <c r="A42" s="5" t="s">
        <v>39</v>
      </c>
      <c r="B42" s="82" t="s">
        <v>54</v>
      </c>
      <c r="C42" s="28" t="s">
        <v>40</v>
      </c>
      <c r="D42" s="29">
        <v>2911</v>
      </c>
    </row>
    <row r="43" spans="1:4" ht="25.5">
      <c r="A43" s="4" t="s">
        <v>125</v>
      </c>
      <c r="B43" s="81" t="s">
        <v>54</v>
      </c>
      <c r="C43" s="27">
        <v>200</v>
      </c>
      <c r="D43" s="26">
        <f>SUM(D44)</f>
        <v>827</v>
      </c>
    </row>
    <row r="44" spans="1:4" ht="25.5">
      <c r="A44" s="5" t="s">
        <v>126</v>
      </c>
      <c r="B44" s="82" t="s">
        <v>54</v>
      </c>
      <c r="C44" s="28">
        <v>240</v>
      </c>
      <c r="D44" s="29">
        <v>827</v>
      </c>
    </row>
    <row r="45" spans="1:4" ht="53.25" customHeight="1">
      <c r="A45" s="94" t="s">
        <v>339</v>
      </c>
      <c r="B45" s="81" t="s">
        <v>49</v>
      </c>
      <c r="C45" s="42"/>
      <c r="D45" s="26">
        <f>SUM(D46)</f>
        <v>35.5</v>
      </c>
    </row>
    <row r="46" spans="1:4" ht="12.75">
      <c r="A46" s="126" t="s">
        <v>50</v>
      </c>
      <c r="B46" s="81" t="s">
        <v>51</v>
      </c>
      <c r="C46" s="42"/>
      <c r="D46" s="26">
        <f>SUM(D47)</f>
        <v>35.5</v>
      </c>
    </row>
    <row r="47" spans="1:4" ht="25.5">
      <c r="A47" s="4" t="s">
        <v>125</v>
      </c>
      <c r="B47" s="81" t="s">
        <v>51</v>
      </c>
      <c r="C47" s="27">
        <v>200</v>
      </c>
      <c r="D47" s="26">
        <f>SUM(D48)</f>
        <v>35.5</v>
      </c>
    </row>
    <row r="48" spans="1:4" ht="25.5">
      <c r="A48" s="5" t="s">
        <v>126</v>
      </c>
      <c r="B48" s="82" t="s">
        <v>51</v>
      </c>
      <c r="C48" s="28">
        <v>240</v>
      </c>
      <c r="D48" s="29">
        <v>35.5</v>
      </c>
    </row>
    <row r="49" spans="1:4" ht="25.5">
      <c r="A49" s="94" t="s">
        <v>340</v>
      </c>
      <c r="B49" s="81" t="s">
        <v>292</v>
      </c>
      <c r="C49" s="25"/>
      <c r="D49" s="96">
        <f>SUM(D55,D50)</f>
        <v>486</v>
      </c>
    </row>
    <row r="50" spans="1:4" s="277" customFormat="1" ht="38.25" customHeight="1">
      <c r="A50" s="9" t="s">
        <v>298</v>
      </c>
      <c r="B50" s="278" t="s">
        <v>294</v>
      </c>
      <c r="C50" s="33"/>
      <c r="D50" s="34">
        <f>SUM(D52,D54)</f>
        <v>324</v>
      </c>
    </row>
    <row r="51" spans="1:4" s="277" customFormat="1" ht="38.25">
      <c r="A51" s="279" t="s">
        <v>117</v>
      </c>
      <c r="B51" s="278" t="s">
        <v>293</v>
      </c>
      <c r="C51" s="33" t="s">
        <v>38</v>
      </c>
      <c r="D51" s="34">
        <f>SUM(D52)</f>
        <v>169.1</v>
      </c>
    </row>
    <row r="52" spans="1:4" s="277" customFormat="1" ht="12.75">
      <c r="A52" s="11" t="s">
        <v>39</v>
      </c>
      <c r="B52" s="280" t="s">
        <v>293</v>
      </c>
      <c r="C52" s="36" t="s">
        <v>40</v>
      </c>
      <c r="D52" s="37">
        <v>169.1</v>
      </c>
    </row>
    <row r="53" spans="1:4" s="277" customFormat="1" ht="25.5">
      <c r="A53" s="10" t="s">
        <v>213</v>
      </c>
      <c r="B53" s="278" t="s">
        <v>293</v>
      </c>
      <c r="C53" s="33" t="s">
        <v>214</v>
      </c>
      <c r="D53" s="34">
        <f>SUM(D54)</f>
        <v>154.9</v>
      </c>
    </row>
    <row r="54" spans="1:4" s="277" customFormat="1" ht="12.75">
      <c r="A54" s="11" t="s">
        <v>24</v>
      </c>
      <c r="B54" s="280" t="s">
        <v>293</v>
      </c>
      <c r="C54" s="36" t="s">
        <v>25</v>
      </c>
      <c r="D54" s="37">
        <v>154.9</v>
      </c>
    </row>
    <row r="55" spans="1:4" ht="28.5" customHeight="1">
      <c r="A55" s="84" t="s">
        <v>299</v>
      </c>
      <c r="B55" s="81" t="s">
        <v>302</v>
      </c>
      <c r="C55" s="27"/>
      <c r="D55" s="26">
        <f>SUM(D57,D59)</f>
        <v>162</v>
      </c>
    </row>
    <row r="56" spans="1:4" ht="42.75" customHeight="1">
      <c r="A56" s="133" t="s">
        <v>117</v>
      </c>
      <c r="B56" s="81" t="s">
        <v>301</v>
      </c>
      <c r="C56" s="27" t="s">
        <v>38</v>
      </c>
      <c r="D56" s="26">
        <f>SUM(D57)</f>
        <v>85.8</v>
      </c>
    </row>
    <row r="57" spans="1:4" ht="15.75" customHeight="1">
      <c r="A57" s="5" t="s">
        <v>39</v>
      </c>
      <c r="B57" s="82" t="s">
        <v>301</v>
      </c>
      <c r="C57" s="28" t="s">
        <v>40</v>
      </c>
      <c r="D57" s="29">
        <v>85.8</v>
      </c>
    </row>
    <row r="58" spans="1:4" ht="25.5">
      <c r="A58" s="94" t="s">
        <v>213</v>
      </c>
      <c r="B58" s="81" t="s">
        <v>301</v>
      </c>
      <c r="C58" s="27" t="s">
        <v>214</v>
      </c>
      <c r="D58" s="26">
        <f>SUM(D59)</f>
        <v>76.2</v>
      </c>
    </row>
    <row r="59" spans="1:4" ht="12.75">
      <c r="A59" s="5" t="s">
        <v>24</v>
      </c>
      <c r="B59" s="82" t="s">
        <v>301</v>
      </c>
      <c r="C59" s="28" t="s">
        <v>25</v>
      </c>
      <c r="D59" s="29">
        <v>76.2</v>
      </c>
    </row>
    <row r="60" spans="1:4" ht="42.75" customHeight="1">
      <c r="A60" s="130" t="s">
        <v>64</v>
      </c>
      <c r="B60" s="131" t="s">
        <v>65</v>
      </c>
      <c r="C60" s="137"/>
      <c r="D60" s="92">
        <f>SUM(D61)</f>
        <v>9220</v>
      </c>
    </row>
    <row r="61" spans="1:4" ht="25.5">
      <c r="A61" s="84" t="s">
        <v>343</v>
      </c>
      <c r="B61" s="81" t="s">
        <v>66</v>
      </c>
      <c r="C61" s="138"/>
      <c r="D61" s="26">
        <f>SUM(D62,D69)</f>
        <v>9220</v>
      </c>
    </row>
    <row r="62" spans="1:4" ht="17.25" customHeight="1">
      <c r="A62" s="94" t="s">
        <v>22</v>
      </c>
      <c r="B62" s="81" t="s">
        <v>67</v>
      </c>
      <c r="C62" s="25"/>
      <c r="D62" s="26">
        <f>SUM(D63,D65,D67)</f>
        <v>9050</v>
      </c>
    </row>
    <row r="63" spans="1:4" ht="45" customHeight="1">
      <c r="A63" s="133" t="s">
        <v>117</v>
      </c>
      <c r="B63" s="81" t="s">
        <v>67</v>
      </c>
      <c r="C63" s="27" t="s">
        <v>38</v>
      </c>
      <c r="D63" s="26">
        <f>SUM(D64)</f>
        <v>6705</v>
      </c>
    </row>
    <row r="64" spans="1:4" ht="12.75">
      <c r="A64" s="5" t="s">
        <v>39</v>
      </c>
      <c r="B64" s="82" t="s">
        <v>67</v>
      </c>
      <c r="C64" s="28" t="s">
        <v>40</v>
      </c>
      <c r="D64" s="29">
        <v>6705</v>
      </c>
    </row>
    <row r="65" spans="1:4" ht="25.5">
      <c r="A65" s="133" t="s">
        <v>125</v>
      </c>
      <c r="B65" s="81" t="s">
        <v>67</v>
      </c>
      <c r="C65" s="27">
        <v>200</v>
      </c>
      <c r="D65" s="26">
        <f>SUM(D66)</f>
        <v>2300</v>
      </c>
    </row>
    <row r="66" spans="1:4" ht="25.5">
      <c r="A66" s="5" t="s">
        <v>126</v>
      </c>
      <c r="B66" s="82" t="s">
        <v>67</v>
      </c>
      <c r="C66" s="28">
        <v>240</v>
      </c>
      <c r="D66" s="29">
        <v>2300</v>
      </c>
    </row>
    <row r="67" spans="1:4" ht="12.75">
      <c r="A67" s="134" t="s">
        <v>41</v>
      </c>
      <c r="B67" s="81" t="s">
        <v>67</v>
      </c>
      <c r="C67" s="39" t="s">
        <v>42</v>
      </c>
      <c r="D67" s="101">
        <f>SUM(D68)</f>
        <v>45</v>
      </c>
    </row>
    <row r="68" spans="1:4" ht="12.75">
      <c r="A68" s="135" t="s">
        <v>128</v>
      </c>
      <c r="B68" s="82" t="s">
        <v>67</v>
      </c>
      <c r="C68" s="136" t="s">
        <v>48</v>
      </c>
      <c r="D68" s="29">
        <v>45</v>
      </c>
    </row>
    <row r="69" spans="1:4" ht="12.75">
      <c r="A69" s="112" t="s">
        <v>68</v>
      </c>
      <c r="B69" s="81" t="s">
        <v>69</v>
      </c>
      <c r="C69" s="40"/>
      <c r="D69" s="26">
        <f>SUM(D70)</f>
        <v>170</v>
      </c>
    </row>
    <row r="70" spans="1:4" ht="25.5">
      <c r="A70" s="133" t="s">
        <v>125</v>
      </c>
      <c r="B70" s="81" t="s">
        <v>69</v>
      </c>
      <c r="C70" s="27">
        <v>200</v>
      </c>
      <c r="D70" s="26">
        <f>SUM(D71)</f>
        <v>170</v>
      </c>
    </row>
    <row r="71" spans="1:4" ht="25.5">
      <c r="A71" s="5" t="s">
        <v>126</v>
      </c>
      <c r="B71" s="82" t="s">
        <v>69</v>
      </c>
      <c r="C71" s="28">
        <v>240</v>
      </c>
      <c r="D71" s="29">
        <v>170</v>
      </c>
    </row>
    <row r="72" spans="1:4" ht="51">
      <c r="A72" s="113" t="s">
        <v>194</v>
      </c>
      <c r="B72" s="46" t="s">
        <v>195</v>
      </c>
      <c r="C72" s="46"/>
      <c r="D72" s="53">
        <f>SUM(D73)</f>
        <v>120</v>
      </c>
    </row>
    <row r="73" spans="1:4" ht="25.5">
      <c r="A73" s="61" t="s">
        <v>346</v>
      </c>
      <c r="B73" s="30" t="s">
        <v>197</v>
      </c>
      <c r="C73" s="30"/>
      <c r="D73" s="21">
        <f>SUM(D74,D77)</f>
        <v>120</v>
      </c>
    </row>
    <row r="74" spans="1:4" ht="25.5">
      <c r="A74" s="61" t="s">
        <v>198</v>
      </c>
      <c r="B74" s="30" t="s">
        <v>199</v>
      </c>
      <c r="C74" s="30"/>
      <c r="D74" s="26">
        <f>SUM(D75)</f>
        <v>30</v>
      </c>
    </row>
    <row r="75" spans="1:4" ht="18" customHeight="1">
      <c r="A75" s="6" t="s">
        <v>5</v>
      </c>
      <c r="B75" s="30" t="s">
        <v>199</v>
      </c>
      <c r="C75" s="30">
        <v>200</v>
      </c>
      <c r="D75" s="26">
        <f>SUM(D76)</f>
        <v>30</v>
      </c>
    </row>
    <row r="76" spans="1:4" ht="25.5">
      <c r="A76" s="8" t="s">
        <v>126</v>
      </c>
      <c r="B76" s="31" t="s">
        <v>199</v>
      </c>
      <c r="C76" s="31">
        <v>240</v>
      </c>
      <c r="D76" s="29">
        <v>30</v>
      </c>
    </row>
    <row r="77" spans="1:4" ht="20.25" customHeight="1">
      <c r="A77" s="2" t="s">
        <v>200</v>
      </c>
      <c r="B77" s="30" t="s">
        <v>201</v>
      </c>
      <c r="C77" s="30"/>
      <c r="D77" s="26">
        <f>SUM(D78)</f>
        <v>90</v>
      </c>
    </row>
    <row r="78" spans="1:4" ht="20.25" customHeight="1">
      <c r="A78" s="6" t="s">
        <v>5</v>
      </c>
      <c r="B78" s="30" t="s">
        <v>201</v>
      </c>
      <c r="C78" s="30">
        <v>200</v>
      </c>
      <c r="D78" s="26">
        <f>SUM(D79)</f>
        <v>90</v>
      </c>
    </row>
    <row r="79" spans="1:4" ht="25.5">
      <c r="A79" s="69" t="s">
        <v>126</v>
      </c>
      <c r="B79" s="31" t="s">
        <v>201</v>
      </c>
      <c r="C79" s="31">
        <v>240</v>
      </c>
      <c r="D79" s="29">
        <v>90</v>
      </c>
    </row>
    <row r="80" spans="1:4" ht="38.25">
      <c r="A80" s="113" t="s">
        <v>224</v>
      </c>
      <c r="B80" s="46" t="s">
        <v>225</v>
      </c>
      <c r="C80" s="46"/>
      <c r="D80" s="53">
        <f>SUM(D81,D85,D89,D101,D105)</f>
        <v>46890</v>
      </c>
    </row>
    <row r="81" spans="1:4" ht="12.75">
      <c r="A81" s="61" t="s">
        <v>329</v>
      </c>
      <c r="B81" s="30" t="s">
        <v>0</v>
      </c>
      <c r="C81" s="30"/>
      <c r="D81" s="21">
        <f>SUM(D82)</f>
        <v>17730</v>
      </c>
    </row>
    <row r="82" spans="1:4" ht="25.5">
      <c r="A82" s="61" t="s">
        <v>95</v>
      </c>
      <c r="B82" s="30" t="s">
        <v>1</v>
      </c>
      <c r="C82" s="30"/>
      <c r="D82" s="26">
        <f>SUM(D83)</f>
        <v>17730</v>
      </c>
    </row>
    <row r="83" spans="1:4" ht="18.75" customHeight="1">
      <c r="A83" s="6" t="s">
        <v>5</v>
      </c>
      <c r="B83" s="30" t="s">
        <v>1</v>
      </c>
      <c r="C83" s="30">
        <v>200</v>
      </c>
      <c r="D83" s="26">
        <f>SUM(D84)</f>
        <v>17730</v>
      </c>
    </row>
    <row r="84" spans="1:4" ht="25.5">
      <c r="A84" s="8" t="s">
        <v>126</v>
      </c>
      <c r="B84" s="31" t="s">
        <v>1</v>
      </c>
      <c r="C84" s="31">
        <v>240</v>
      </c>
      <c r="D84" s="29">
        <v>17730</v>
      </c>
    </row>
    <row r="85" spans="1:4" ht="23.25" customHeight="1">
      <c r="A85" s="6" t="s">
        <v>330</v>
      </c>
      <c r="B85" s="30" t="s">
        <v>2</v>
      </c>
      <c r="C85" s="30"/>
      <c r="D85" s="21">
        <f>SUM(D86)</f>
        <v>1700</v>
      </c>
    </row>
    <row r="86" spans="1:4" ht="12.75">
      <c r="A86" s="6" t="s">
        <v>3</v>
      </c>
      <c r="B86" s="30" t="s">
        <v>4</v>
      </c>
      <c r="C86" s="30"/>
      <c r="D86" s="26">
        <f>SUM(D87)</f>
        <v>1700</v>
      </c>
    </row>
    <row r="87" spans="1:4" ht="18" customHeight="1">
      <c r="A87" s="6" t="s">
        <v>5</v>
      </c>
      <c r="B87" s="30" t="s">
        <v>4</v>
      </c>
      <c r="C87" s="30">
        <v>200</v>
      </c>
      <c r="D87" s="26">
        <f>SUM(D88)</f>
        <v>1700</v>
      </c>
    </row>
    <row r="88" spans="1:4" ht="25.5">
      <c r="A88" s="8" t="s">
        <v>126</v>
      </c>
      <c r="B88" s="31" t="s">
        <v>4</v>
      </c>
      <c r="C88" s="31">
        <v>240</v>
      </c>
      <c r="D88" s="29">
        <v>1700</v>
      </c>
    </row>
    <row r="89" spans="1:4" ht="25.5">
      <c r="A89" s="2" t="s">
        <v>6</v>
      </c>
      <c r="B89" s="30" t="s">
        <v>7</v>
      </c>
      <c r="C89" s="30"/>
      <c r="D89" s="21">
        <f>SUM(D98,D95,D90)</f>
        <v>2735</v>
      </c>
    </row>
    <row r="90" spans="1:4" ht="18" customHeight="1">
      <c r="A90" s="94" t="s">
        <v>22</v>
      </c>
      <c r="B90" s="81" t="s">
        <v>282</v>
      </c>
      <c r="C90" s="25"/>
      <c r="D90" s="26">
        <f>SUM(D91,D93)</f>
        <v>1120</v>
      </c>
    </row>
    <row r="91" spans="1:4" ht="40.5" customHeight="1">
      <c r="A91" s="133" t="s">
        <v>117</v>
      </c>
      <c r="B91" s="81" t="s">
        <v>282</v>
      </c>
      <c r="C91" s="27" t="s">
        <v>38</v>
      </c>
      <c r="D91" s="26">
        <f>SUM(D92)</f>
        <v>820</v>
      </c>
    </row>
    <row r="92" spans="1:4" ht="12.75">
      <c r="A92" s="5" t="s">
        <v>39</v>
      </c>
      <c r="B92" s="82" t="s">
        <v>282</v>
      </c>
      <c r="C92" s="28" t="s">
        <v>40</v>
      </c>
      <c r="D92" s="29">
        <v>820</v>
      </c>
    </row>
    <row r="93" spans="1:4" ht="18" customHeight="1">
      <c r="A93" s="6" t="s">
        <v>5</v>
      </c>
      <c r="B93" s="30" t="s">
        <v>286</v>
      </c>
      <c r="C93" s="30">
        <v>200</v>
      </c>
      <c r="D93" s="26">
        <f>SUM(D94)</f>
        <v>300</v>
      </c>
    </row>
    <row r="94" spans="1:4" ht="25.5">
      <c r="A94" s="8" t="s">
        <v>126</v>
      </c>
      <c r="B94" s="31" t="s">
        <v>283</v>
      </c>
      <c r="C94" s="31">
        <v>240</v>
      </c>
      <c r="D94" s="29">
        <v>300</v>
      </c>
    </row>
    <row r="95" spans="1:4" ht="12.75">
      <c r="A95" s="2" t="s">
        <v>239</v>
      </c>
      <c r="B95" s="24" t="s">
        <v>240</v>
      </c>
      <c r="C95" s="25"/>
      <c r="D95" s="26">
        <f>SUM(D96)</f>
        <v>385</v>
      </c>
    </row>
    <row r="96" spans="1:4" ht="12.75">
      <c r="A96" s="4" t="s">
        <v>231</v>
      </c>
      <c r="B96" s="24" t="s">
        <v>240</v>
      </c>
      <c r="C96" s="27" t="s">
        <v>229</v>
      </c>
      <c r="D96" s="26">
        <f>SUM(D97)</f>
        <v>385</v>
      </c>
    </row>
    <row r="97" spans="1:4" ht="12.75">
      <c r="A97" s="5" t="s">
        <v>132</v>
      </c>
      <c r="B97" s="38" t="s">
        <v>240</v>
      </c>
      <c r="C97" s="28" t="s">
        <v>230</v>
      </c>
      <c r="D97" s="29">
        <v>385</v>
      </c>
    </row>
    <row r="98" spans="1:4" ht="12.75">
      <c r="A98" s="2" t="s">
        <v>8</v>
      </c>
      <c r="B98" s="30" t="s">
        <v>9</v>
      </c>
      <c r="C98" s="30"/>
      <c r="D98" s="26">
        <f>SUM(D99)</f>
        <v>1230</v>
      </c>
    </row>
    <row r="99" spans="1:4" ht="18" customHeight="1">
      <c r="A99" s="6" t="s">
        <v>5</v>
      </c>
      <c r="B99" s="30" t="s">
        <v>9</v>
      </c>
      <c r="C99" s="30">
        <v>200</v>
      </c>
      <c r="D99" s="26">
        <f>SUM(D100)</f>
        <v>1230</v>
      </c>
    </row>
    <row r="100" spans="1:4" ht="25.5">
      <c r="A100" s="8" t="s">
        <v>126</v>
      </c>
      <c r="B100" s="31" t="s">
        <v>9</v>
      </c>
      <c r="C100" s="31">
        <v>240</v>
      </c>
      <c r="D100" s="29">
        <v>1230</v>
      </c>
    </row>
    <row r="101" spans="1:4" ht="25.5">
      <c r="A101" s="2" t="s">
        <v>10</v>
      </c>
      <c r="B101" s="30" t="s">
        <v>11</v>
      </c>
      <c r="C101" s="30"/>
      <c r="D101" s="21">
        <f>SUM(D102)</f>
        <v>9725</v>
      </c>
    </row>
    <row r="102" spans="1:4" ht="12.75">
      <c r="A102" s="2" t="s">
        <v>12</v>
      </c>
      <c r="B102" s="30" t="s">
        <v>13</v>
      </c>
      <c r="C102" s="30"/>
      <c r="D102" s="26">
        <f>SUM(D103)</f>
        <v>9725</v>
      </c>
    </row>
    <row r="103" spans="1:4" ht="12.75">
      <c r="A103" s="6" t="s">
        <v>5</v>
      </c>
      <c r="B103" s="30" t="s">
        <v>13</v>
      </c>
      <c r="C103" s="30">
        <v>200</v>
      </c>
      <c r="D103" s="26">
        <f>SUM(D104)</f>
        <v>9725</v>
      </c>
    </row>
    <row r="104" spans="1:4" ht="25.5">
      <c r="A104" s="8" t="s">
        <v>126</v>
      </c>
      <c r="B104" s="31" t="s">
        <v>13</v>
      </c>
      <c r="C104" s="31">
        <v>240</v>
      </c>
      <c r="D104" s="29">
        <v>9725</v>
      </c>
    </row>
    <row r="105" spans="1:4" ht="25.5">
      <c r="A105" s="2" t="s">
        <v>243</v>
      </c>
      <c r="B105" s="30" t="s">
        <v>244</v>
      </c>
      <c r="C105" s="30"/>
      <c r="D105" s="21">
        <f>SUM(D106)</f>
        <v>15000</v>
      </c>
    </row>
    <row r="106" spans="1:4" ht="20.25" customHeight="1">
      <c r="A106" s="2" t="s">
        <v>22</v>
      </c>
      <c r="B106" s="30" t="s">
        <v>245</v>
      </c>
      <c r="C106" s="30"/>
      <c r="D106" s="26">
        <f>SUM(D107)</f>
        <v>15000</v>
      </c>
    </row>
    <row r="107" spans="1:4" ht="25.5">
      <c r="A107" s="6" t="s">
        <v>213</v>
      </c>
      <c r="B107" s="30" t="s">
        <v>245</v>
      </c>
      <c r="C107" s="30">
        <v>600</v>
      </c>
      <c r="D107" s="26">
        <f>SUM(D108)</f>
        <v>15000</v>
      </c>
    </row>
    <row r="108" spans="1:4" ht="12.75">
      <c r="A108" s="8" t="s">
        <v>24</v>
      </c>
      <c r="B108" s="31" t="s">
        <v>245</v>
      </c>
      <c r="C108" s="31">
        <v>610</v>
      </c>
      <c r="D108" s="29">
        <v>15000</v>
      </c>
    </row>
    <row r="109" spans="1:4" ht="25.5">
      <c r="A109" s="139" t="s">
        <v>112</v>
      </c>
      <c r="B109" s="47" t="s">
        <v>113</v>
      </c>
      <c r="C109" s="47"/>
      <c r="D109" s="92">
        <f>SUM(D110,D114,D124,D141)</f>
        <v>32297.9</v>
      </c>
    </row>
    <row r="110" spans="1:4" ht="12.75">
      <c r="A110" s="61" t="s">
        <v>312</v>
      </c>
      <c r="B110" s="30" t="s">
        <v>146</v>
      </c>
      <c r="C110" s="30"/>
      <c r="D110" s="21">
        <f>SUM(D111)</f>
        <v>919.9</v>
      </c>
    </row>
    <row r="111" spans="1:4" ht="27" customHeight="1">
      <c r="A111" s="6" t="s">
        <v>147</v>
      </c>
      <c r="B111" s="30" t="s">
        <v>148</v>
      </c>
      <c r="C111" s="30"/>
      <c r="D111" s="21">
        <f>D112</f>
        <v>919.9</v>
      </c>
    </row>
    <row r="112" spans="1:4" ht="12.75">
      <c r="A112" s="61" t="s">
        <v>127</v>
      </c>
      <c r="B112" s="30" t="s">
        <v>148</v>
      </c>
      <c r="C112" s="30">
        <v>800</v>
      </c>
      <c r="D112" s="21">
        <f>D113</f>
        <v>919.9</v>
      </c>
    </row>
    <row r="113" spans="1:4" ht="12.75">
      <c r="A113" s="3" t="s">
        <v>149</v>
      </c>
      <c r="B113" s="31" t="s">
        <v>148</v>
      </c>
      <c r="C113" s="31">
        <v>870</v>
      </c>
      <c r="D113" s="23">
        <v>919.9</v>
      </c>
    </row>
    <row r="114" spans="1:4" ht="25.5">
      <c r="A114" s="2" t="s">
        <v>313</v>
      </c>
      <c r="B114" s="30" t="s">
        <v>153</v>
      </c>
      <c r="C114" s="30"/>
      <c r="D114" s="21">
        <f>D115+D118+D121</f>
        <v>2270</v>
      </c>
    </row>
    <row r="115" spans="1:4" ht="25.5">
      <c r="A115" s="6" t="s">
        <v>154</v>
      </c>
      <c r="B115" s="30" t="s">
        <v>155</v>
      </c>
      <c r="C115" s="30"/>
      <c r="D115" s="21">
        <f>D116</f>
        <v>170</v>
      </c>
    </row>
    <row r="116" spans="1:4" ht="25.5">
      <c r="A116" s="7" t="s">
        <v>125</v>
      </c>
      <c r="B116" s="30" t="s">
        <v>155</v>
      </c>
      <c r="C116" s="30">
        <v>200</v>
      </c>
      <c r="D116" s="21">
        <f>D117</f>
        <v>170</v>
      </c>
    </row>
    <row r="117" spans="1:4" ht="25.5">
      <c r="A117" s="8" t="s">
        <v>126</v>
      </c>
      <c r="B117" s="30" t="s">
        <v>155</v>
      </c>
      <c r="C117" s="31">
        <v>240</v>
      </c>
      <c r="D117" s="23">
        <v>170</v>
      </c>
    </row>
    <row r="118" spans="1:4" ht="25.5">
      <c r="A118" s="6" t="s">
        <v>202</v>
      </c>
      <c r="B118" s="30" t="s">
        <v>203</v>
      </c>
      <c r="C118" s="30"/>
      <c r="D118" s="21">
        <f>D119</f>
        <v>200</v>
      </c>
    </row>
    <row r="119" spans="1:4" ht="25.5">
      <c r="A119" s="7" t="s">
        <v>125</v>
      </c>
      <c r="B119" s="30" t="s">
        <v>203</v>
      </c>
      <c r="C119" s="30">
        <v>200</v>
      </c>
      <c r="D119" s="21">
        <f>D120</f>
        <v>200</v>
      </c>
    </row>
    <row r="120" spans="1:4" ht="25.5">
      <c r="A120" s="8" t="s">
        <v>126</v>
      </c>
      <c r="B120" s="31" t="s">
        <v>203</v>
      </c>
      <c r="C120" s="31">
        <v>240</v>
      </c>
      <c r="D120" s="23">
        <v>200</v>
      </c>
    </row>
    <row r="121" spans="1:4" ht="12.75">
      <c r="A121" s="6" t="s">
        <v>227</v>
      </c>
      <c r="B121" s="30" t="s">
        <v>226</v>
      </c>
      <c r="C121" s="30"/>
      <c r="D121" s="21">
        <f>D122</f>
        <v>1900</v>
      </c>
    </row>
    <row r="122" spans="1:4" ht="25.5">
      <c r="A122" s="7" t="s">
        <v>125</v>
      </c>
      <c r="B122" s="30" t="s">
        <v>226</v>
      </c>
      <c r="C122" s="30">
        <v>200</v>
      </c>
      <c r="D122" s="21">
        <f>D123</f>
        <v>1900</v>
      </c>
    </row>
    <row r="123" spans="1:4" ht="25.5">
      <c r="A123" s="8" t="s">
        <v>126</v>
      </c>
      <c r="B123" s="31" t="s">
        <v>226</v>
      </c>
      <c r="C123" s="31">
        <v>240</v>
      </c>
      <c r="D123" s="23">
        <v>1900</v>
      </c>
    </row>
    <row r="124" spans="1:4" ht="38.25">
      <c r="A124" s="6" t="s">
        <v>311</v>
      </c>
      <c r="B124" s="30" t="s">
        <v>114</v>
      </c>
      <c r="C124" s="30"/>
      <c r="D124" s="21">
        <f>SUM(D132,D138,D135,D125)</f>
        <v>27963</v>
      </c>
    </row>
    <row r="125" spans="1:4" ht="12.75">
      <c r="A125" s="61" t="s">
        <v>135</v>
      </c>
      <c r="B125" s="30" t="s">
        <v>136</v>
      </c>
      <c r="C125" s="140"/>
      <c r="D125" s="21">
        <f>SUM(D126,D128,D130)</f>
        <v>24235</v>
      </c>
    </row>
    <row r="126" spans="1:4" ht="38.25">
      <c r="A126" s="2" t="s">
        <v>117</v>
      </c>
      <c r="B126" s="30" t="s">
        <v>136</v>
      </c>
      <c r="C126" s="30">
        <v>100</v>
      </c>
      <c r="D126" s="21">
        <f>D127</f>
        <v>21128</v>
      </c>
    </row>
    <row r="127" spans="1:4" ht="12.75">
      <c r="A127" s="3" t="s">
        <v>118</v>
      </c>
      <c r="B127" s="31" t="s">
        <v>136</v>
      </c>
      <c r="C127" s="31">
        <v>120</v>
      </c>
      <c r="D127" s="23">
        <v>21128</v>
      </c>
    </row>
    <row r="128" spans="1:4" ht="25.5">
      <c r="A128" s="6" t="s">
        <v>125</v>
      </c>
      <c r="B128" s="30" t="s">
        <v>136</v>
      </c>
      <c r="C128" s="30">
        <v>200</v>
      </c>
      <c r="D128" s="21">
        <f>D129</f>
        <v>2907</v>
      </c>
    </row>
    <row r="129" spans="1:4" ht="25.5">
      <c r="A129" s="69" t="s">
        <v>126</v>
      </c>
      <c r="B129" s="31" t="s">
        <v>136</v>
      </c>
      <c r="C129" s="31">
        <v>240</v>
      </c>
      <c r="D129" s="23">
        <v>2907</v>
      </c>
    </row>
    <row r="130" spans="1:4" ht="12.75">
      <c r="A130" s="61" t="s">
        <v>127</v>
      </c>
      <c r="B130" s="30" t="s">
        <v>136</v>
      </c>
      <c r="C130" s="30">
        <v>800</v>
      </c>
      <c r="D130" s="21">
        <f>D131</f>
        <v>200</v>
      </c>
    </row>
    <row r="131" spans="1:4" ht="12.75">
      <c r="A131" s="62" t="s">
        <v>128</v>
      </c>
      <c r="B131" s="31" t="s">
        <v>136</v>
      </c>
      <c r="C131" s="31">
        <v>850</v>
      </c>
      <c r="D131" s="23">
        <v>200</v>
      </c>
    </row>
    <row r="132" spans="1:4" ht="25.5">
      <c r="A132" s="7" t="s">
        <v>115</v>
      </c>
      <c r="B132" s="30" t="s">
        <v>116</v>
      </c>
      <c r="C132" s="30"/>
      <c r="D132" s="21">
        <f>D133</f>
        <v>1396</v>
      </c>
    </row>
    <row r="133" spans="1:4" ht="38.25">
      <c r="A133" s="61" t="s">
        <v>117</v>
      </c>
      <c r="B133" s="30" t="s">
        <v>116</v>
      </c>
      <c r="C133" s="30">
        <v>100</v>
      </c>
      <c r="D133" s="21">
        <f>D134</f>
        <v>1396</v>
      </c>
    </row>
    <row r="134" spans="1:4" ht="12.75">
      <c r="A134" s="62" t="s">
        <v>118</v>
      </c>
      <c r="B134" s="30" t="s">
        <v>116</v>
      </c>
      <c r="C134" s="31">
        <v>120</v>
      </c>
      <c r="D134" s="23">
        <v>1396</v>
      </c>
    </row>
    <row r="135" spans="1:4" ht="25.5">
      <c r="A135" s="6" t="s">
        <v>137</v>
      </c>
      <c r="B135" s="30" t="s">
        <v>138</v>
      </c>
      <c r="C135" s="30"/>
      <c r="D135" s="21">
        <f>D136</f>
        <v>1600</v>
      </c>
    </row>
    <row r="136" spans="1:4" ht="25.5">
      <c r="A136" s="61" t="s">
        <v>125</v>
      </c>
      <c r="B136" s="30" t="s">
        <v>138</v>
      </c>
      <c r="C136" s="30">
        <v>200</v>
      </c>
      <c r="D136" s="21">
        <f>D137</f>
        <v>1600</v>
      </c>
    </row>
    <row r="137" spans="1:4" ht="25.5">
      <c r="A137" s="8" t="s">
        <v>126</v>
      </c>
      <c r="B137" s="31" t="s">
        <v>138</v>
      </c>
      <c r="C137" s="31">
        <v>240</v>
      </c>
      <c r="D137" s="23">
        <v>1600</v>
      </c>
    </row>
    <row r="138" spans="1:4" ht="38.25">
      <c r="A138" s="61" t="s">
        <v>139</v>
      </c>
      <c r="B138" s="30" t="s">
        <v>140</v>
      </c>
      <c r="C138" s="30"/>
      <c r="D138" s="21">
        <f>D139</f>
        <v>732</v>
      </c>
    </row>
    <row r="139" spans="1:4" ht="12.75">
      <c r="A139" s="2" t="s">
        <v>131</v>
      </c>
      <c r="B139" s="30" t="s">
        <v>140</v>
      </c>
      <c r="C139" s="30">
        <v>500</v>
      </c>
      <c r="D139" s="21">
        <f>D140</f>
        <v>732</v>
      </c>
    </row>
    <row r="140" spans="1:4" ht="12.75">
      <c r="A140" s="3" t="s">
        <v>132</v>
      </c>
      <c r="B140" s="31" t="s">
        <v>140</v>
      </c>
      <c r="C140" s="31">
        <v>540</v>
      </c>
      <c r="D140" s="23">
        <v>732</v>
      </c>
    </row>
    <row r="141" spans="1:4" ht="12.75">
      <c r="A141" s="2" t="s">
        <v>342</v>
      </c>
      <c r="B141" s="30" t="s">
        <v>58</v>
      </c>
      <c r="C141" s="30"/>
      <c r="D141" s="21">
        <f>D142</f>
        <v>1145</v>
      </c>
    </row>
    <row r="142" spans="1:4" ht="25.5">
      <c r="A142" s="2" t="s">
        <v>88</v>
      </c>
      <c r="B142" s="30" t="s">
        <v>60</v>
      </c>
      <c r="C142" s="30"/>
      <c r="D142" s="21">
        <f>D143</f>
        <v>1145</v>
      </c>
    </row>
    <row r="143" spans="1:4" ht="12.75">
      <c r="A143" s="6" t="s">
        <v>61</v>
      </c>
      <c r="B143" s="30" t="s">
        <v>60</v>
      </c>
      <c r="C143" s="30">
        <v>300</v>
      </c>
      <c r="D143" s="21">
        <f>D144</f>
        <v>1145</v>
      </c>
    </row>
    <row r="144" spans="1:4" ht="16.5" customHeight="1">
      <c r="A144" s="69" t="s">
        <v>83</v>
      </c>
      <c r="B144" s="31" t="s">
        <v>60</v>
      </c>
      <c r="C144" s="31">
        <v>320</v>
      </c>
      <c r="D144" s="23">
        <v>1145</v>
      </c>
    </row>
    <row r="145" spans="1:4" ht="25.5">
      <c r="A145" s="141" t="s">
        <v>71</v>
      </c>
      <c r="B145" s="131" t="s">
        <v>163</v>
      </c>
      <c r="C145" s="91"/>
      <c r="D145" s="92">
        <f>SUM(D146,D150,D154)</f>
        <v>1157</v>
      </c>
    </row>
    <row r="146" spans="1:4" ht="38.25">
      <c r="A146" s="2" t="s">
        <v>314</v>
      </c>
      <c r="B146" s="24" t="s">
        <v>164</v>
      </c>
      <c r="C146" s="25"/>
      <c r="D146" s="26">
        <f>SUM(D147)</f>
        <v>734</v>
      </c>
    </row>
    <row r="147" spans="1:4" ht="25.5">
      <c r="A147" s="2" t="s">
        <v>228</v>
      </c>
      <c r="B147" s="24" t="s">
        <v>232</v>
      </c>
      <c r="C147" s="25"/>
      <c r="D147" s="26">
        <f>SUM(D148)</f>
        <v>734</v>
      </c>
    </row>
    <row r="148" spans="1:4" ht="12.75">
      <c r="A148" s="4" t="s">
        <v>231</v>
      </c>
      <c r="B148" s="24" t="s">
        <v>232</v>
      </c>
      <c r="C148" s="27" t="s">
        <v>229</v>
      </c>
      <c r="D148" s="26">
        <f>SUM(D149)</f>
        <v>734</v>
      </c>
    </row>
    <row r="149" spans="1:4" ht="12.75">
      <c r="A149" s="5" t="s">
        <v>132</v>
      </c>
      <c r="B149" s="38" t="s">
        <v>232</v>
      </c>
      <c r="C149" s="28" t="s">
        <v>230</v>
      </c>
      <c r="D149" s="29">
        <v>734</v>
      </c>
    </row>
    <row r="150" spans="1:4" ht="25.5">
      <c r="A150" s="2" t="s">
        <v>315</v>
      </c>
      <c r="B150" s="24" t="s">
        <v>169</v>
      </c>
      <c r="C150" s="25"/>
      <c r="D150" s="26">
        <f>SUM(D151)</f>
        <v>223</v>
      </c>
    </row>
    <row r="151" spans="1:4" ht="12.75">
      <c r="A151" s="2" t="s">
        <v>170</v>
      </c>
      <c r="B151" s="24" t="s">
        <v>171</v>
      </c>
      <c r="C151" s="25"/>
      <c r="D151" s="26">
        <f>SUM(D152)</f>
        <v>223</v>
      </c>
    </row>
    <row r="152" spans="1:4" ht="25.5">
      <c r="A152" s="4" t="s">
        <v>125</v>
      </c>
      <c r="B152" s="24" t="s">
        <v>171</v>
      </c>
      <c r="C152" s="27" t="s">
        <v>165</v>
      </c>
      <c r="D152" s="26">
        <f>SUM(D153)</f>
        <v>223</v>
      </c>
    </row>
    <row r="153" spans="1:4" ht="25.5">
      <c r="A153" s="5" t="s">
        <v>126</v>
      </c>
      <c r="B153" s="38" t="s">
        <v>171</v>
      </c>
      <c r="C153" s="28" t="s">
        <v>166</v>
      </c>
      <c r="D153" s="29">
        <v>223</v>
      </c>
    </row>
    <row r="154" spans="1:4" ht="25.5">
      <c r="A154" s="2" t="s">
        <v>316</v>
      </c>
      <c r="B154" s="24" t="s">
        <v>172</v>
      </c>
      <c r="C154" s="25"/>
      <c r="D154" s="26">
        <f>SUM(D156)</f>
        <v>200</v>
      </c>
    </row>
    <row r="155" spans="1:4" ht="25.5">
      <c r="A155" s="2" t="s">
        <v>173</v>
      </c>
      <c r="B155" s="24" t="s">
        <v>174</v>
      </c>
      <c r="C155" s="25"/>
      <c r="D155" s="26">
        <f>SUM(D156)</f>
        <v>200</v>
      </c>
    </row>
    <row r="156" spans="1:4" ht="25.5">
      <c r="A156" s="4" t="s">
        <v>125</v>
      </c>
      <c r="B156" s="24" t="s">
        <v>174</v>
      </c>
      <c r="C156" s="27" t="s">
        <v>165</v>
      </c>
      <c r="D156" s="26">
        <f>SUM(D157)</f>
        <v>200</v>
      </c>
    </row>
    <row r="157" spans="1:4" ht="25.5">
      <c r="A157" s="5" t="s">
        <v>126</v>
      </c>
      <c r="B157" s="38" t="s">
        <v>174</v>
      </c>
      <c r="C157" s="28" t="s">
        <v>166</v>
      </c>
      <c r="D157" s="29">
        <v>200</v>
      </c>
    </row>
    <row r="158" spans="1:4" ht="38.25">
      <c r="A158" s="130" t="s">
        <v>75</v>
      </c>
      <c r="B158" s="48" t="s">
        <v>207</v>
      </c>
      <c r="C158" s="91"/>
      <c r="D158" s="92">
        <f>SUM(D164,D190,D160)</f>
        <v>70291.5</v>
      </c>
    </row>
    <row r="159" spans="1:4" ht="18" customHeight="1">
      <c r="A159" s="84" t="s">
        <v>349</v>
      </c>
      <c r="B159" s="24" t="s">
        <v>290</v>
      </c>
      <c r="C159" s="27"/>
      <c r="D159" s="26">
        <f>SUM(D160)</f>
        <v>85</v>
      </c>
    </row>
    <row r="160" spans="1:4" ht="25.5">
      <c r="A160" s="84" t="s">
        <v>327</v>
      </c>
      <c r="B160" s="24" t="s">
        <v>291</v>
      </c>
      <c r="C160" s="27"/>
      <c r="D160" s="26">
        <f>D161</f>
        <v>85</v>
      </c>
    </row>
    <row r="161" spans="1:4" ht="25.5">
      <c r="A161" s="142" t="s">
        <v>288</v>
      </c>
      <c r="B161" s="143" t="s">
        <v>289</v>
      </c>
      <c r="C161" s="143"/>
      <c r="D161" s="34">
        <f>D162</f>
        <v>85</v>
      </c>
    </row>
    <row r="162" spans="1:4" ht="25.5">
      <c r="A162" s="144" t="s">
        <v>125</v>
      </c>
      <c r="B162" s="143" t="s">
        <v>289</v>
      </c>
      <c r="C162" s="145">
        <v>200</v>
      </c>
      <c r="D162" s="34">
        <f>SUM(D163)</f>
        <v>85</v>
      </c>
    </row>
    <row r="163" spans="1:4" ht="25.5">
      <c r="A163" s="119" t="s">
        <v>126</v>
      </c>
      <c r="B163" s="146" t="s">
        <v>289</v>
      </c>
      <c r="C163" s="146">
        <v>240</v>
      </c>
      <c r="D163" s="37">
        <v>85</v>
      </c>
    </row>
    <row r="164" spans="1:4" ht="18" customHeight="1">
      <c r="A164" s="84" t="s">
        <v>321</v>
      </c>
      <c r="B164" s="24" t="s">
        <v>208</v>
      </c>
      <c r="C164" s="27"/>
      <c r="D164" s="26">
        <f>SUM(D165,D169,D179,D186)</f>
        <v>66886.5</v>
      </c>
    </row>
    <row r="165" spans="1:4" ht="25.5">
      <c r="A165" s="84" t="s">
        <v>348</v>
      </c>
      <c r="B165" s="24" t="s">
        <v>210</v>
      </c>
      <c r="C165" s="27"/>
      <c r="D165" s="26">
        <f>SUM(D166)</f>
        <v>4660</v>
      </c>
    </row>
    <row r="166" spans="1:4" ht="25.5">
      <c r="A166" s="88" t="s">
        <v>211</v>
      </c>
      <c r="B166" s="24" t="s">
        <v>212</v>
      </c>
      <c r="C166" s="27"/>
      <c r="D166" s="26">
        <f>SUM(D167)</f>
        <v>4660</v>
      </c>
    </row>
    <row r="167" spans="1:4" ht="25.5">
      <c r="A167" s="4" t="s">
        <v>125</v>
      </c>
      <c r="B167" s="24" t="s">
        <v>212</v>
      </c>
      <c r="C167" s="27" t="s">
        <v>165</v>
      </c>
      <c r="D167" s="26">
        <f>SUM(D168)</f>
        <v>4660</v>
      </c>
    </row>
    <row r="168" spans="1:4" ht="25.5">
      <c r="A168" s="5" t="s">
        <v>126</v>
      </c>
      <c r="B168" s="38" t="s">
        <v>212</v>
      </c>
      <c r="C168" s="28" t="s">
        <v>166</v>
      </c>
      <c r="D168" s="29">
        <v>4660</v>
      </c>
    </row>
    <row r="169" spans="1:4" ht="17.25" customHeight="1">
      <c r="A169" s="2" t="s">
        <v>322</v>
      </c>
      <c r="B169" s="24" t="s">
        <v>246</v>
      </c>
      <c r="C169" s="25"/>
      <c r="D169" s="26">
        <f>SUM(D170,D173,D176)</f>
        <v>42832.5</v>
      </c>
    </row>
    <row r="170" spans="1:4" s="147" customFormat="1" ht="38.25">
      <c r="A170" s="161" t="s">
        <v>248</v>
      </c>
      <c r="B170" s="32" t="s">
        <v>247</v>
      </c>
      <c r="C170" s="162"/>
      <c r="D170" s="34">
        <f>SUM(D171)</f>
        <v>4882.5</v>
      </c>
    </row>
    <row r="171" spans="1:4" ht="12.75">
      <c r="A171" s="4" t="s">
        <v>231</v>
      </c>
      <c r="B171" s="24" t="s">
        <v>247</v>
      </c>
      <c r="C171" s="27" t="s">
        <v>229</v>
      </c>
      <c r="D171" s="26">
        <f>SUM(D172)</f>
        <v>4882.5</v>
      </c>
    </row>
    <row r="172" spans="1:4" ht="12.75">
      <c r="A172" s="5" t="s">
        <v>132</v>
      </c>
      <c r="B172" s="38" t="s">
        <v>247</v>
      </c>
      <c r="C172" s="28" t="s">
        <v>230</v>
      </c>
      <c r="D172" s="29">
        <v>4882.5</v>
      </c>
    </row>
    <row r="173" spans="1:4" s="147" customFormat="1" ht="54" customHeight="1">
      <c r="A173" s="164" t="s">
        <v>260</v>
      </c>
      <c r="B173" s="32" t="s">
        <v>262</v>
      </c>
      <c r="C173" s="33"/>
      <c r="D173" s="34">
        <f>SUM(D174)</f>
        <v>34155</v>
      </c>
    </row>
    <row r="174" spans="1:4" s="147" customFormat="1" ht="18" customHeight="1">
      <c r="A174" s="10" t="s">
        <v>218</v>
      </c>
      <c r="B174" s="32" t="s">
        <v>262</v>
      </c>
      <c r="C174" s="33" t="s">
        <v>219</v>
      </c>
      <c r="D174" s="34">
        <f>SUM(D175)</f>
        <v>34155</v>
      </c>
    </row>
    <row r="175" spans="1:4" s="147" customFormat="1" ht="12.75">
      <c r="A175" s="11" t="s">
        <v>220</v>
      </c>
      <c r="B175" s="35" t="s">
        <v>262</v>
      </c>
      <c r="C175" s="36" t="s">
        <v>221</v>
      </c>
      <c r="D175" s="37">
        <v>34155</v>
      </c>
    </row>
    <row r="176" spans="1:4" s="147" customFormat="1" ht="25.5">
      <c r="A176" s="10" t="s">
        <v>261</v>
      </c>
      <c r="B176" s="32" t="s">
        <v>263</v>
      </c>
      <c r="C176" s="33"/>
      <c r="D176" s="34">
        <f>SUM(D177)</f>
        <v>3795</v>
      </c>
    </row>
    <row r="177" spans="1:4" s="147" customFormat="1" ht="18" customHeight="1">
      <c r="A177" s="10" t="s">
        <v>218</v>
      </c>
      <c r="B177" s="32" t="s">
        <v>263</v>
      </c>
      <c r="C177" s="33" t="s">
        <v>219</v>
      </c>
      <c r="D177" s="34">
        <f>SUM(D178)</f>
        <v>3795</v>
      </c>
    </row>
    <row r="178" spans="1:4" s="147" customFormat="1" ht="12.75">
      <c r="A178" s="11" t="s">
        <v>220</v>
      </c>
      <c r="B178" s="35" t="s">
        <v>263</v>
      </c>
      <c r="C178" s="36" t="s">
        <v>221</v>
      </c>
      <c r="D178" s="37">
        <v>3795</v>
      </c>
    </row>
    <row r="179" spans="1:4" ht="17.25" customHeight="1">
      <c r="A179" s="2" t="s">
        <v>323</v>
      </c>
      <c r="B179" s="24" t="s">
        <v>264</v>
      </c>
      <c r="C179" s="25"/>
      <c r="D179" s="26">
        <f>SUM(D180,D183)</f>
        <v>14434</v>
      </c>
    </row>
    <row r="180" spans="1:4" s="147" customFormat="1" ht="42.75" customHeight="1">
      <c r="A180" s="164" t="s">
        <v>265</v>
      </c>
      <c r="B180" s="32" t="s">
        <v>266</v>
      </c>
      <c r="C180" s="33"/>
      <c r="D180" s="34">
        <f>SUM(D181)</f>
        <v>11432</v>
      </c>
    </row>
    <row r="181" spans="1:4" s="147" customFormat="1" ht="16.5" customHeight="1">
      <c r="A181" s="10" t="s">
        <v>41</v>
      </c>
      <c r="B181" s="32" t="s">
        <v>266</v>
      </c>
      <c r="C181" s="33" t="s">
        <v>42</v>
      </c>
      <c r="D181" s="34">
        <f>SUM(D182)</f>
        <v>11432</v>
      </c>
    </row>
    <row r="182" spans="1:4" s="147" customFormat="1" ht="38.25">
      <c r="A182" s="11" t="s">
        <v>278</v>
      </c>
      <c r="B182" s="35" t="s">
        <v>266</v>
      </c>
      <c r="C182" s="36" t="s">
        <v>277</v>
      </c>
      <c r="D182" s="37">
        <v>11432</v>
      </c>
    </row>
    <row r="183" spans="1:4" s="147" customFormat="1" ht="25.5">
      <c r="A183" s="10" t="s">
        <v>267</v>
      </c>
      <c r="B183" s="32" t="s">
        <v>268</v>
      </c>
      <c r="C183" s="33"/>
      <c r="D183" s="34">
        <f>SUM(D184)</f>
        <v>3002</v>
      </c>
    </row>
    <row r="184" spans="1:4" s="147" customFormat="1" ht="18.75" customHeight="1">
      <c r="A184" s="10" t="s">
        <v>41</v>
      </c>
      <c r="B184" s="32" t="s">
        <v>268</v>
      </c>
      <c r="C184" s="33" t="s">
        <v>42</v>
      </c>
      <c r="D184" s="34">
        <f>SUM(D185)</f>
        <v>3002</v>
      </c>
    </row>
    <row r="185" spans="1:4" s="147" customFormat="1" ht="38.25">
      <c r="A185" s="11" t="s">
        <v>278</v>
      </c>
      <c r="B185" s="35" t="s">
        <v>268</v>
      </c>
      <c r="C185" s="36" t="s">
        <v>277</v>
      </c>
      <c r="D185" s="37">
        <v>3002</v>
      </c>
    </row>
    <row r="186" spans="1:4" s="147" customFormat="1" ht="26.25" customHeight="1">
      <c r="A186" s="161" t="s">
        <v>328</v>
      </c>
      <c r="B186" s="32" t="s">
        <v>304</v>
      </c>
      <c r="C186" s="162"/>
      <c r="D186" s="34">
        <f>SUM(D187)</f>
        <v>4960</v>
      </c>
    </row>
    <row r="187" spans="1:4" s="147" customFormat="1" ht="76.5">
      <c r="A187" s="9" t="s">
        <v>305</v>
      </c>
      <c r="B187" s="32" t="s">
        <v>306</v>
      </c>
      <c r="C187" s="33"/>
      <c r="D187" s="34">
        <f>SUM(D188)</f>
        <v>4960</v>
      </c>
    </row>
    <row r="188" spans="1:4" s="147" customFormat="1" ht="12.75" customHeight="1">
      <c r="A188" s="10" t="s">
        <v>231</v>
      </c>
      <c r="B188" s="32" t="s">
        <v>307</v>
      </c>
      <c r="C188" s="33" t="s">
        <v>229</v>
      </c>
      <c r="D188" s="34">
        <f>SUM(D189)</f>
        <v>4960</v>
      </c>
    </row>
    <row r="189" spans="1:4" s="147" customFormat="1" ht="12.75">
      <c r="A189" s="11" t="s">
        <v>132</v>
      </c>
      <c r="B189" s="35" t="s">
        <v>307</v>
      </c>
      <c r="C189" s="36" t="s">
        <v>230</v>
      </c>
      <c r="D189" s="37">
        <v>4960</v>
      </c>
    </row>
    <row r="190" spans="1:4" ht="12.75">
      <c r="A190" s="84" t="s">
        <v>332</v>
      </c>
      <c r="B190" s="24" t="s">
        <v>14</v>
      </c>
      <c r="C190" s="27"/>
      <c r="D190" s="26">
        <f>SUM(D191)</f>
        <v>3320</v>
      </c>
    </row>
    <row r="191" spans="1:4" ht="12.75">
      <c r="A191" s="84" t="s">
        <v>333</v>
      </c>
      <c r="B191" s="24" t="s">
        <v>15</v>
      </c>
      <c r="C191" s="27"/>
      <c r="D191" s="26">
        <f>SUM(D192)</f>
        <v>3320</v>
      </c>
    </row>
    <row r="192" spans="1:4" ht="25.5">
      <c r="A192" s="94" t="s">
        <v>16</v>
      </c>
      <c r="B192" s="24" t="s">
        <v>17</v>
      </c>
      <c r="C192" s="27"/>
      <c r="D192" s="26">
        <f>SUM(D193)</f>
        <v>3320</v>
      </c>
    </row>
    <row r="193" spans="1:4" ht="25.5">
      <c r="A193" s="4" t="s">
        <v>125</v>
      </c>
      <c r="B193" s="24" t="s">
        <v>17</v>
      </c>
      <c r="C193" s="27" t="s">
        <v>165</v>
      </c>
      <c r="D193" s="26">
        <f>SUM(D194)</f>
        <v>3320</v>
      </c>
    </row>
    <row r="194" spans="1:4" ht="25.5">
      <c r="A194" s="5" t="s">
        <v>126</v>
      </c>
      <c r="B194" s="38" t="s">
        <v>17</v>
      </c>
      <c r="C194" s="28" t="s">
        <v>166</v>
      </c>
      <c r="D194" s="29">
        <v>3320</v>
      </c>
    </row>
    <row r="195" spans="1:4" ht="38.25">
      <c r="A195" s="130" t="s">
        <v>76</v>
      </c>
      <c r="B195" s="48" t="s">
        <v>215</v>
      </c>
      <c r="C195" s="27"/>
      <c r="D195" s="92">
        <f>SUM(D196)</f>
        <v>117938</v>
      </c>
    </row>
    <row r="196" spans="1:4" ht="25.5">
      <c r="A196" s="84" t="s">
        <v>325</v>
      </c>
      <c r="B196" s="24" t="s">
        <v>216</v>
      </c>
      <c r="C196" s="27"/>
      <c r="D196" s="26">
        <f>SUM(D197)</f>
        <v>117938</v>
      </c>
    </row>
    <row r="197" spans="1:4" ht="25.5">
      <c r="A197" s="84" t="s">
        <v>324</v>
      </c>
      <c r="B197" s="24" t="s">
        <v>217</v>
      </c>
      <c r="C197" s="27"/>
      <c r="D197" s="26">
        <f>SUM(D210,D204,D198,D201,D207)</f>
        <v>117938</v>
      </c>
    </row>
    <row r="198" spans="1:4" ht="63.75">
      <c r="A198" s="12" t="s">
        <v>253</v>
      </c>
      <c r="B198" s="24" t="s">
        <v>250</v>
      </c>
      <c r="C198" s="27"/>
      <c r="D198" s="26">
        <f>SUM(D199)</f>
        <v>1106.1</v>
      </c>
    </row>
    <row r="199" spans="1:4" ht="18.75" customHeight="1">
      <c r="A199" s="4" t="s">
        <v>218</v>
      </c>
      <c r="B199" s="24" t="s">
        <v>250</v>
      </c>
      <c r="C199" s="27" t="s">
        <v>219</v>
      </c>
      <c r="D199" s="26">
        <f>SUM(D200)</f>
        <v>1106.1</v>
      </c>
    </row>
    <row r="200" spans="1:4" ht="12.75">
      <c r="A200" s="5" t="s">
        <v>220</v>
      </c>
      <c r="B200" s="38" t="s">
        <v>250</v>
      </c>
      <c r="C200" s="28" t="s">
        <v>221</v>
      </c>
      <c r="D200" s="29">
        <v>1106.1</v>
      </c>
    </row>
    <row r="201" spans="1:4" ht="89.25">
      <c r="A201" s="12" t="s">
        <v>254</v>
      </c>
      <c r="B201" s="24" t="s">
        <v>251</v>
      </c>
      <c r="C201" s="27"/>
      <c r="D201" s="26">
        <f>SUM(D202)</f>
        <v>629.7</v>
      </c>
    </row>
    <row r="202" spans="1:4" ht="18.75" customHeight="1">
      <c r="A202" s="4" t="s">
        <v>218</v>
      </c>
      <c r="B202" s="24" t="s">
        <v>251</v>
      </c>
      <c r="C202" s="27" t="s">
        <v>219</v>
      </c>
      <c r="D202" s="26">
        <f>SUM(D203)</f>
        <v>629.7</v>
      </c>
    </row>
    <row r="203" spans="1:4" ht="12.75">
      <c r="A203" s="5" t="s">
        <v>220</v>
      </c>
      <c r="B203" s="38" t="s">
        <v>251</v>
      </c>
      <c r="C203" s="28" t="s">
        <v>221</v>
      </c>
      <c r="D203" s="29">
        <v>629.7</v>
      </c>
    </row>
    <row r="204" spans="1:4" ht="51">
      <c r="A204" s="12" t="s">
        <v>234</v>
      </c>
      <c r="B204" s="24" t="s">
        <v>233</v>
      </c>
      <c r="C204" s="27"/>
      <c r="D204" s="26">
        <f>SUM(D205)</f>
        <v>91784.4</v>
      </c>
    </row>
    <row r="205" spans="1:4" ht="18.75" customHeight="1">
      <c r="A205" s="4" t="s">
        <v>218</v>
      </c>
      <c r="B205" s="24" t="s">
        <v>233</v>
      </c>
      <c r="C205" s="27" t="s">
        <v>219</v>
      </c>
      <c r="D205" s="26">
        <f>SUM(D206)</f>
        <v>91784.4</v>
      </c>
    </row>
    <row r="206" spans="1:4" ht="12.75">
      <c r="A206" s="5" t="s">
        <v>220</v>
      </c>
      <c r="B206" s="38" t="s">
        <v>233</v>
      </c>
      <c r="C206" s="28" t="s">
        <v>221</v>
      </c>
      <c r="D206" s="29">
        <v>91784.4</v>
      </c>
    </row>
    <row r="207" spans="1:4" ht="76.5">
      <c r="A207" s="12" t="s">
        <v>255</v>
      </c>
      <c r="B207" s="24" t="s">
        <v>252</v>
      </c>
      <c r="C207" s="27"/>
      <c r="D207" s="26">
        <f>SUM(D208)</f>
        <v>2568.1</v>
      </c>
    </row>
    <row r="208" spans="1:4" ht="18.75" customHeight="1">
      <c r="A208" s="4" t="s">
        <v>218</v>
      </c>
      <c r="B208" s="24" t="s">
        <v>252</v>
      </c>
      <c r="C208" s="27" t="s">
        <v>219</v>
      </c>
      <c r="D208" s="26">
        <f>SUM(D209)</f>
        <v>2568.1</v>
      </c>
    </row>
    <row r="209" spans="1:4" ht="12.75">
      <c r="A209" s="5" t="s">
        <v>220</v>
      </c>
      <c r="B209" s="38" t="s">
        <v>252</v>
      </c>
      <c r="C209" s="28" t="s">
        <v>221</v>
      </c>
      <c r="D209" s="29">
        <v>2568.1</v>
      </c>
    </row>
    <row r="210" spans="1:4" ht="26.25" customHeight="1">
      <c r="A210" s="12" t="s">
        <v>96</v>
      </c>
      <c r="B210" s="24" t="s">
        <v>222</v>
      </c>
      <c r="C210" s="27"/>
      <c r="D210" s="26">
        <f>SUM(D211)</f>
        <v>21849.7</v>
      </c>
    </row>
    <row r="211" spans="1:4" ht="19.5" customHeight="1">
      <c r="A211" s="4" t="s">
        <v>218</v>
      </c>
      <c r="B211" s="24" t="s">
        <v>222</v>
      </c>
      <c r="C211" s="27" t="s">
        <v>219</v>
      </c>
      <c r="D211" s="26">
        <f>SUM(D212)</f>
        <v>21849.7</v>
      </c>
    </row>
    <row r="212" spans="1:4" ht="12.75">
      <c r="A212" s="5" t="s">
        <v>220</v>
      </c>
      <c r="B212" s="38" t="s">
        <v>222</v>
      </c>
      <c r="C212" s="28" t="s">
        <v>221</v>
      </c>
      <c r="D212" s="29">
        <v>21849.7</v>
      </c>
    </row>
    <row r="213" spans="1:4" ht="30" customHeight="1">
      <c r="A213" s="141" t="s">
        <v>77</v>
      </c>
      <c r="B213" s="48" t="s">
        <v>20</v>
      </c>
      <c r="C213" s="132"/>
      <c r="D213" s="92">
        <f>SUM(D214,D218,D222)</f>
        <v>6813</v>
      </c>
    </row>
    <row r="214" spans="1:4" ht="12.75">
      <c r="A214" s="94" t="s">
        <v>334</v>
      </c>
      <c r="B214" s="81" t="s">
        <v>21</v>
      </c>
      <c r="C214" s="27"/>
      <c r="D214" s="26">
        <f>SUM(D215)</f>
        <v>6033</v>
      </c>
    </row>
    <row r="215" spans="1:4" ht="25.5">
      <c r="A215" s="84" t="s">
        <v>22</v>
      </c>
      <c r="B215" s="81" t="s">
        <v>23</v>
      </c>
      <c r="C215" s="27"/>
      <c r="D215" s="26">
        <f>SUM(D216)</f>
        <v>6033</v>
      </c>
    </row>
    <row r="216" spans="1:4" ht="25.5">
      <c r="A216" s="94" t="s">
        <v>213</v>
      </c>
      <c r="B216" s="81" t="s">
        <v>23</v>
      </c>
      <c r="C216" s="27" t="s">
        <v>214</v>
      </c>
      <c r="D216" s="26">
        <f>SUM(D217)</f>
        <v>6033</v>
      </c>
    </row>
    <row r="217" spans="1:4" ht="12.75">
      <c r="A217" s="5" t="s">
        <v>24</v>
      </c>
      <c r="B217" s="82" t="s">
        <v>23</v>
      </c>
      <c r="C217" s="28" t="s">
        <v>25</v>
      </c>
      <c r="D217" s="29">
        <v>6033</v>
      </c>
    </row>
    <row r="218" spans="1:4" ht="38.25">
      <c r="A218" s="94" t="s">
        <v>335</v>
      </c>
      <c r="B218" s="24" t="s">
        <v>26</v>
      </c>
      <c r="C218" s="27"/>
      <c r="D218" s="101">
        <f>SUM(D219)</f>
        <v>230</v>
      </c>
    </row>
    <row r="219" spans="1:4" ht="25.5">
      <c r="A219" s="94" t="s">
        <v>27</v>
      </c>
      <c r="B219" s="24" t="s">
        <v>28</v>
      </c>
      <c r="C219" s="27"/>
      <c r="D219" s="101">
        <f>SUM(D220)</f>
        <v>230</v>
      </c>
    </row>
    <row r="220" spans="1:4" ht="25.5">
      <c r="A220" s="133" t="s">
        <v>125</v>
      </c>
      <c r="B220" s="24" t="s">
        <v>28</v>
      </c>
      <c r="C220" s="27" t="s">
        <v>165</v>
      </c>
      <c r="D220" s="26">
        <f>SUM(D221)</f>
        <v>230</v>
      </c>
    </row>
    <row r="221" spans="1:4" ht="25.5">
      <c r="A221" s="5" t="s">
        <v>126</v>
      </c>
      <c r="B221" s="38" t="s">
        <v>28</v>
      </c>
      <c r="C221" s="28" t="s">
        <v>166</v>
      </c>
      <c r="D221" s="29">
        <v>230</v>
      </c>
    </row>
    <row r="222" spans="1:4" ht="25.5">
      <c r="A222" s="94" t="s">
        <v>29</v>
      </c>
      <c r="B222" s="24" t="s">
        <v>30</v>
      </c>
      <c r="C222" s="28"/>
      <c r="D222" s="26">
        <f>SUM(D223)</f>
        <v>550</v>
      </c>
    </row>
    <row r="223" spans="1:4" ht="25.5">
      <c r="A223" s="94" t="s">
        <v>97</v>
      </c>
      <c r="B223" s="24" t="s">
        <v>31</v>
      </c>
      <c r="C223" s="27"/>
      <c r="D223" s="26">
        <f>SUM(D224)</f>
        <v>550</v>
      </c>
    </row>
    <row r="224" spans="1:4" ht="25.5">
      <c r="A224" s="133" t="s">
        <v>125</v>
      </c>
      <c r="B224" s="24" t="s">
        <v>31</v>
      </c>
      <c r="C224" s="27" t="s">
        <v>165</v>
      </c>
      <c r="D224" s="26">
        <f>SUM(D225)</f>
        <v>550</v>
      </c>
    </row>
    <row r="225" spans="1:4" ht="25.5">
      <c r="A225" s="5" t="s">
        <v>126</v>
      </c>
      <c r="B225" s="38" t="s">
        <v>31</v>
      </c>
      <c r="C225" s="28" t="s">
        <v>166</v>
      </c>
      <c r="D225" s="29">
        <v>550</v>
      </c>
    </row>
    <row r="226" spans="1:4" ht="38.25">
      <c r="A226" s="141" t="s">
        <v>74</v>
      </c>
      <c r="B226" s="48" t="s">
        <v>179</v>
      </c>
      <c r="C226" s="91"/>
      <c r="D226" s="92">
        <f>SUM(D233,D227)</f>
        <v>31662</v>
      </c>
    </row>
    <row r="227" spans="1:4" ht="12.75">
      <c r="A227" s="94" t="s">
        <v>344</v>
      </c>
      <c r="B227" s="24" t="s">
        <v>180</v>
      </c>
      <c r="C227" s="27"/>
      <c r="D227" s="26">
        <f>SUM(D228)</f>
        <v>100</v>
      </c>
    </row>
    <row r="228" spans="1:4" ht="38.25">
      <c r="A228" s="2" t="s">
        <v>318</v>
      </c>
      <c r="B228" s="24" t="s">
        <v>181</v>
      </c>
      <c r="C228" s="91"/>
      <c r="D228" s="26">
        <f>SUM(D229)</f>
        <v>100</v>
      </c>
    </row>
    <row r="229" spans="1:4" ht="25.5">
      <c r="A229" s="2" t="s">
        <v>241</v>
      </c>
      <c r="B229" s="24" t="s">
        <v>182</v>
      </c>
      <c r="C229" s="91"/>
      <c r="D229" s="26">
        <f>SUM(D230)</f>
        <v>100</v>
      </c>
    </row>
    <row r="230" spans="1:4" ht="25.5">
      <c r="A230" s="133" t="s">
        <v>125</v>
      </c>
      <c r="B230" s="24" t="s">
        <v>182</v>
      </c>
      <c r="C230" s="27" t="s">
        <v>165</v>
      </c>
      <c r="D230" s="26">
        <f>SUM(D231)</f>
        <v>100</v>
      </c>
    </row>
    <row r="231" spans="1:4" ht="25.5">
      <c r="A231" s="5" t="s">
        <v>126</v>
      </c>
      <c r="B231" s="38" t="s">
        <v>182</v>
      </c>
      <c r="C231" s="28" t="s">
        <v>166</v>
      </c>
      <c r="D231" s="29">
        <v>100</v>
      </c>
    </row>
    <row r="232" spans="1:4" ht="12.75">
      <c r="A232" s="94" t="s">
        <v>345</v>
      </c>
      <c r="B232" s="24" t="s">
        <v>184</v>
      </c>
      <c r="C232" s="27"/>
      <c r="D232" s="26">
        <f>SUM(D233)</f>
        <v>31562</v>
      </c>
    </row>
    <row r="233" spans="1:4" ht="38.25">
      <c r="A233" s="2" t="s">
        <v>320</v>
      </c>
      <c r="B233" s="24" t="s">
        <v>185</v>
      </c>
      <c r="C233" s="27"/>
      <c r="D233" s="26">
        <f>SUM(D234,D237,D240,D243,D249,D246,D252)</f>
        <v>31562</v>
      </c>
    </row>
    <row r="234" spans="1:4" ht="12.75">
      <c r="A234" s="2" t="s">
        <v>186</v>
      </c>
      <c r="B234" s="24" t="s">
        <v>187</v>
      </c>
      <c r="C234" s="27"/>
      <c r="D234" s="26">
        <f>SUM(D235)</f>
        <v>5100</v>
      </c>
    </row>
    <row r="235" spans="1:4" ht="25.5">
      <c r="A235" s="4" t="s">
        <v>125</v>
      </c>
      <c r="B235" s="24" t="s">
        <v>187</v>
      </c>
      <c r="C235" s="27" t="s">
        <v>165</v>
      </c>
      <c r="D235" s="26">
        <f>SUM(D236)</f>
        <v>5100</v>
      </c>
    </row>
    <row r="236" spans="1:4" ht="25.5">
      <c r="A236" s="5" t="s">
        <v>126</v>
      </c>
      <c r="B236" s="38" t="s">
        <v>187</v>
      </c>
      <c r="C236" s="28" t="s">
        <v>166</v>
      </c>
      <c r="D236" s="29">
        <v>5100</v>
      </c>
    </row>
    <row r="237" spans="1:4" ht="18" customHeight="1">
      <c r="A237" s="2" t="s">
        <v>188</v>
      </c>
      <c r="B237" s="24" t="s">
        <v>189</v>
      </c>
      <c r="C237" s="27"/>
      <c r="D237" s="26">
        <f>SUM(D238)</f>
        <v>6000</v>
      </c>
    </row>
    <row r="238" spans="1:4" ht="25.5">
      <c r="A238" s="117" t="s">
        <v>125</v>
      </c>
      <c r="B238" s="24" t="s">
        <v>189</v>
      </c>
      <c r="C238" s="27" t="s">
        <v>165</v>
      </c>
      <c r="D238" s="26">
        <f>SUM(D239)</f>
        <v>6000</v>
      </c>
    </row>
    <row r="239" spans="1:4" ht="25.5">
      <c r="A239" s="118" t="s">
        <v>126</v>
      </c>
      <c r="B239" s="38" t="s">
        <v>189</v>
      </c>
      <c r="C239" s="28" t="s">
        <v>166</v>
      </c>
      <c r="D239" s="29">
        <v>6000</v>
      </c>
    </row>
    <row r="240" spans="1:4" ht="25.5">
      <c r="A240" s="2" t="s">
        <v>190</v>
      </c>
      <c r="B240" s="24" t="s">
        <v>191</v>
      </c>
      <c r="C240" s="27"/>
      <c r="D240" s="26">
        <f>SUM(D241)</f>
        <v>2605.5</v>
      </c>
    </row>
    <row r="241" spans="1:4" ht="25.5">
      <c r="A241" s="4" t="s">
        <v>125</v>
      </c>
      <c r="B241" s="24" t="s">
        <v>191</v>
      </c>
      <c r="C241" s="27" t="s">
        <v>165</v>
      </c>
      <c r="D241" s="26">
        <f>SUM(D242)</f>
        <v>2605.5</v>
      </c>
    </row>
    <row r="242" spans="1:4" ht="25.5">
      <c r="A242" s="5" t="s">
        <v>126</v>
      </c>
      <c r="B242" s="38" t="s">
        <v>191</v>
      </c>
      <c r="C242" s="28" t="s">
        <v>166</v>
      </c>
      <c r="D242" s="29">
        <v>2605.5</v>
      </c>
    </row>
    <row r="243" spans="1:4" ht="53.25" customHeight="1">
      <c r="A243" s="2" t="s">
        <v>257</v>
      </c>
      <c r="B243" s="24" t="s">
        <v>256</v>
      </c>
      <c r="C243" s="27"/>
      <c r="D243" s="26">
        <f>SUM(D244)</f>
        <v>6984</v>
      </c>
    </row>
    <row r="244" spans="1:4" ht="25.5">
      <c r="A244" s="117" t="s">
        <v>125</v>
      </c>
      <c r="B244" s="24" t="s">
        <v>256</v>
      </c>
      <c r="C244" s="27" t="s">
        <v>165</v>
      </c>
      <c r="D244" s="26">
        <f>SUM(D245)</f>
        <v>6984</v>
      </c>
    </row>
    <row r="245" spans="1:4" ht="25.5">
      <c r="A245" s="118" t="s">
        <v>126</v>
      </c>
      <c r="B245" s="38" t="s">
        <v>256</v>
      </c>
      <c r="C245" s="28" t="s">
        <v>166</v>
      </c>
      <c r="D245" s="29">
        <v>6984</v>
      </c>
    </row>
    <row r="246" spans="1:4" ht="53.25" customHeight="1">
      <c r="A246" s="2" t="s">
        <v>297</v>
      </c>
      <c r="B246" s="24" t="s">
        <v>296</v>
      </c>
      <c r="C246" s="27"/>
      <c r="D246" s="26">
        <f>SUM(D247)</f>
        <v>4107</v>
      </c>
    </row>
    <row r="247" spans="1:4" ht="25.5">
      <c r="A247" s="117" t="s">
        <v>125</v>
      </c>
      <c r="B247" s="24" t="s">
        <v>296</v>
      </c>
      <c r="C247" s="27" t="s">
        <v>165</v>
      </c>
      <c r="D247" s="26">
        <f>SUM(D248)</f>
        <v>4107</v>
      </c>
    </row>
    <row r="248" spans="1:4" ht="25.5">
      <c r="A248" s="118" t="s">
        <v>126</v>
      </c>
      <c r="B248" s="38" t="s">
        <v>296</v>
      </c>
      <c r="C248" s="28" t="s">
        <v>166</v>
      </c>
      <c r="D248" s="29">
        <v>4107</v>
      </c>
    </row>
    <row r="249" spans="1:4" ht="51">
      <c r="A249" s="2" t="s">
        <v>258</v>
      </c>
      <c r="B249" s="24" t="s">
        <v>259</v>
      </c>
      <c r="C249" s="27"/>
      <c r="D249" s="26">
        <f>SUM(D250)</f>
        <v>1834</v>
      </c>
    </row>
    <row r="250" spans="1:4" ht="25.5">
      <c r="A250" s="4" t="s">
        <v>125</v>
      </c>
      <c r="B250" s="24" t="s">
        <v>259</v>
      </c>
      <c r="C250" s="27" t="s">
        <v>165</v>
      </c>
      <c r="D250" s="26">
        <f>SUM(D251)</f>
        <v>1834</v>
      </c>
    </row>
    <row r="251" spans="1:4" ht="25.5">
      <c r="A251" s="5" t="s">
        <v>126</v>
      </c>
      <c r="B251" s="38" t="s">
        <v>259</v>
      </c>
      <c r="C251" s="28" t="s">
        <v>166</v>
      </c>
      <c r="D251" s="29">
        <v>1834</v>
      </c>
    </row>
    <row r="252" spans="1:4" s="147" customFormat="1" ht="51">
      <c r="A252" s="161" t="s">
        <v>308</v>
      </c>
      <c r="B252" s="32" t="s">
        <v>303</v>
      </c>
      <c r="C252" s="33"/>
      <c r="D252" s="34">
        <f>SUM(D253)</f>
        <v>4931.5</v>
      </c>
    </row>
    <row r="253" spans="1:4" ht="25.5">
      <c r="A253" s="4" t="s">
        <v>125</v>
      </c>
      <c r="B253" s="24" t="s">
        <v>303</v>
      </c>
      <c r="C253" s="27" t="s">
        <v>165</v>
      </c>
      <c r="D253" s="26">
        <f>SUM(D254)</f>
        <v>4931.5</v>
      </c>
    </row>
    <row r="254" spans="1:4" ht="25.5">
      <c r="A254" s="5" t="s">
        <v>126</v>
      </c>
      <c r="B254" s="38" t="s">
        <v>303</v>
      </c>
      <c r="C254" s="28" t="s">
        <v>166</v>
      </c>
      <c r="D254" s="29">
        <v>4931.5</v>
      </c>
    </row>
    <row r="255" spans="1:4" ht="12.75">
      <c r="A255" s="285" t="s">
        <v>89</v>
      </c>
      <c r="B255" s="286"/>
      <c r="C255" s="287"/>
      <c r="D255" s="92">
        <f>SUM(D8,D60,D72,D80,D109,D145,D158,D213,D226,D195)</f>
        <v>367309.3</v>
      </c>
    </row>
    <row r="256" spans="1:4" ht="12.75">
      <c r="A256" s="131"/>
      <c r="B256" s="131"/>
      <c r="C256" s="131"/>
      <c r="D256" s="92"/>
    </row>
    <row r="257" spans="1:4" ht="25.5">
      <c r="A257" s="148" t="s">
        <v>121</v>
      </c>
      <c r="B257" s="76" t="s">
        <v>122</v>
      </c>
      <c r="C257" s="76"/>
      <c r="D257" s="92">
        <f>SUM(D258,D263,D269,D266)</f>
        <v>873.8</v>
      </c>
    </row>
    <row r="258" spans="1:4" ht="12.75">
      <c r="A258" s="2" t="s">
        <v>123</v>
      </c>
      <c r="B258" s="20" t="s">
        <v>124</v>
      </c>
      <c r="C258" s="20"/>
      <c r="D258" s="21">
        <f>SUM(D259,D261)</f>
        <v>51</v>
      </c>
    </row>
    <row r="259" spans="1:4" ht="25.5">
      <c r="A259" s="2" t="s">
        <v>125</v>
      </c>
      <c r="B259" s="20" t="s">
        <v>124</v>
      </c>
      <c r="C259" s="20">
        <v>200</v>
      </c>
      <c r="D259" s="21">
        <f>SUM(D260)</f>
        <v>50</v>
      </c>
    </row>
    <row r="260" spans="1:4" ht="25.5">
      <c r="A260" s="3" t="s">
        <v>126</v>
      </c>
      <c r="B260" s="22" t="s">
        <v>124</v>
      </c>
      <c r="C260" s="22">
        <v>240</v>
      </c>
      <c r="D260" s="23">
        <v>50</v>
      </c>
    </row>
    <row r="261" spans="1:4" ht="12.75">
      <c r="A261" s="59" t="s">
        <v>127</v>
      </c>
      <c r="B261" s="20" t="s">
        <v>124</v>
      </c>
      <c r="C261" s="20">
        <v>800</v>
      </c>
      <c r="D261" s="26">
        <f>D262</f>
        <v>1</v>
      </c>
    </row>
    <row r="262" spans="1:4" ht="14.25" customHeight="1">
      <c r="A262" s="78" t="s">
        <v>128</v>
      </c>
      <c r="B262" s="22" t="s">
        <v>124</v>
      </c>
      <c r="C262" s="22">
        <v>850</v>
      </c>
      <c r="D262" s="29">
        <v>1</v>
      </c>
    </row>
    <row r="263" spans="1:4" ht="25.5">
      <c r="A263" s="2" t="s">
        <v>129</v>
      </c>
      <c r="B263" s="20" t="s">
        <v>130</v>
      </c>
      <c r="C263" s="20"/>
      <c r="D263" s="21">
        <f>D264</f>
        <v>200</v>
      </c>
    </row>
    <row r="264" spans="1:4" ht="12.75">
      <c r="A264" s="2" t="s">
        <v>131</v>
      </c>
      <c r="B264" s="20" t="s">
        <v>130</v>
      </c>
      <c r="C264" s="20">
        <v>500</v>
      </c>
      <c r="D264" s="21">
        <f>D265</f>
        <v>200</v>
      </c>
    </row>
    <row r="265" spans="1:4" ht="12.75">
      <c r="A265" s="3" t="s">
        <v>132</v>
      </c>
      <c r="B265" s="22" t="s">
        <v>130</v>
      </c>
      <c r="C265" s="22">
        <v>540</v>
      </c>
      <c r="D265" s="23">
        <v>200</v>
      </c>
    </row>
    <row r="266" spans="1:4" ht="25.5">
      <c r="A266" s="2" t="s">
        <v>238</v>
      </c>
      <c r="B266" s="20" t="s">
        <v>237</v>
      </c>
      <c r="C266" s="20"/>
      <c r="D266" s="21">
        <f>D267</f>
        <v>164</v>
      </c>
    </row>
    <row r="267" spans="1:4" ht="12.75">
      <c r="A267" s="2" t="s">
        <v>131</v>
      </c>
      <c r="B267" s="20" t="s">
        <v>237</v>
      </c>
      <c r="C267" s="20">
        <v>500</v>
      </c>
      <c r="D267" s="21">
        <f>D268</f>
        <v>164</v>
      </c>
    </row>
    <row r="268" spans="1:4" ht="12.75">
      <c r="A268" s="3" t="s">
        <v>132</v>
      </c>
      <c r="B268" s="22" t="s">
        <v>237</v>
      </c>
      <c r="C268" s="22">
        <v>540</v>
      </c>
      <c r="D268" s="23">
        <v>164</v>
      </c>
    </row>
    <row r="269" spans="1:4" ht="12.75">
      <c r="A269" s="2" t="s">
        <v>235</v>
      </c>
      <c r="B269" s="20" t="s">
        <v>236</v>
      </c>
      <c r="C269" s="20"/>
      <c r="D269" s="21">
        <f>D270</f>
        <v>458.8</v>
      </c>
    </row>
    <row r="270" spans="1:4" ht="12.75">
      <c r="A270" s="2" t="s">
        <v>131</v>
      </c>
      <c r="B270" s="20" t="s">
        <v>236</v>
      </c>
      <c r="C270" s="20">
        <v>500</v>
      </c>
      <c r="D270" s="21">
        <f>D271</f>
        <v>458.8</v>
      </c>
    </row>
    <row r="271" spans="1:4" ht="12.75">
      <c r="A271" s="3" t="s">
        <v>132</v>
      </c>
      <c r="B271" s="22" t="s">
        <v>236</v>
      </c>
      <c r="C271" s="22">
        <v>540</v>
      </c>
      <c r="D271" s="23">
        <v>458.8</v>
      </c>
    </row>
    <row r="272" spans="1:4" ht="12.75">
      <c r="A272" s="139" t="s">
        <v>142</v>
      </c>
      <c r="B272" s="76" t="s">
        <v>143</v>
      </c>
      <c r="C272" s="76"/>
      <c r="D272" s="92">
        <f>SUM(D276,D273,D280)</f>
        <v>5534.1</v>
      </c>
    </row>
    <row r="273" spans="1:4" ht="25.5">
      <c r="A273" s="59" t="s">
        <v>284</v>
      </c>
      <c r="B273" s="77" t="s">
        <v>285</v>
      </c>
      <c r="C273" s="77"/>
      <c r="D273" s="26">
        <f>D274</f>
        <v>80.1</v>
      </c>
    </row>
    <row r="274" spans="1:4" ht="25.5">
      <c r="A274" s="59" t="s">
        <v>125</v>
      </c>
      <c r="B274" s="77" t="s">
        <v>285</v>
      </c>
      <c r="C274" s="77">
        <v>200</v>
      </c>
      <c r="D274" s="26">
        <f>SUM(D275)</f>
        <v>80.1</v>
      </c>
    </row>
    <row r="275" spans="1:4" ht="25.5">
      <c r="A275" s="78" t="s">
        <v>126</v>
      </c>
      <c r="B275" s="22" t="s">
        <v>285</v>
      </c>
      <c r="C275" s="22">
        <v>240</v>
      </c>
      <c r="D275" s="29">
        <v>80.1</v>
      </c>
    </row>
    <row r="276" spans="1:4" ht="12.75">
      <c r="A276" s="59" t="s">
        <v>157</v>
      </c>
      <c r="B276" s="77" t="s">
        <v>158</v>
      </c>
      <c r="C276" s="77"/>
      <c r="D276" s="26">
        <f>D277</f>
        <v>5204</v>
      </c>
    </row>
    <row r="277" spans="1:4" ht="12.75">
      <c r="A277" s="59" t="s">
        <v>127</v>
      </c>
      <c r="B277" s="77" t="s">
        <v>158</v>
      </c>
      <c r="C277" s="77">
        <v>800</v>
      </c>
      <c r="D277" s="26">
        <f>SUM(D279,D278)</f>
        <v>5204</v>
      </c>
    </row>
    <row r="278" spans="1:4" ht="12.75">
      <c r="A278" s="59" t="s">
        <v>90</v>
      </c>
      <c r="B278" s="77" t="s">
        <v>158</v>
      </c>
      <c r="C278" s="77">
        <v>830</v>
      </c>
      <c r="D278" s="26">
        <v>883.3</v>
      </c>
    </row>
    <row r="279" spans="1:4" ht="12.75">
      <c r="A279" s="78" t="s">
        <v>128</v>
      </c>
      <c r="B279" s="22" t="s">
        <v>158</v>
      </c>
      <c r="C279" s="22">
        <v>850</v>
      </c>
      <c r="D279" s="29">
        <v>4320.7</v>
      </c>
    </row>
    <row r="280" spans="1:4" ht="25.5">
      <c r="A280" s="59" t="s">
        <v>309</v>
      </c>
      <c r="B280" s="77" t="s">
        <v>310</v>
      </c>
      <c r="C280" s="77"/>
      <c r="D280" s="26">
        <f>D281</f>
        <v>250</v>
      </c>
    </row>
    <row r="281" spans="1:4" ht="12.75">
      <c r="A281" s="59" t="s">
        <v>127</v>
      </c>
      <c r="B281" s="77" t="s">
        <v>310</v>
      </c>
      <c r="C281" s="77">
        <v>800</v>
      </c>
      <c r="D281" s="26">
        <f>SUM(D282)</f>
        <v>250</v>
      </c>
    </row>
    <row r="282" spans="1:4" ht="38.25">
      <c r="A282" s="78" t="s">
        <v>278</v>
      </c>
      <c r="B282" s="22" t="s">
        <v>310</v>
      </c>
      <c r="C282" s="22">
        <v>810</v>
      </c>
      <c r="D282" s="29">
        <v>250</v>
      </c>
    </row>
    <row r="283" spans="1:4" ht="12.75">
      <c r="A283" s="149" t="s">
        <v>91</v>
      </c>
      <c r="B283" s="48"/>
      <c r="C283" s="150"/>
      <c r="D283" s="151">
        <f>SUM(D257,D272)</f>
        <v>6407.900000000001</v>
      </c>
    </row>
    <row r="284" spans="1:4" ht="12.75">
      <c r="A284" s="285" t="s">
        <v>70</v>
      </c>
      <c r="B284" s="286"/>
      <c r="C284" s="287"/>
      <c r="D284" s="151">
        <f>SUM(D255,D283)</f>
        <v>373717.2</v>
      </c>
    </row>
  </sheetData>
  <sheetProtection/>
  <mergeCells count="7">
    <mergeCell ref="A284:C284"/>
    <mergeCell ref="A255:C255"/>
    <mergeCell ref="B1:D1"/>
    <mergeCell ref="B2:D2"/>
    <mergeCell ref="B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2016-11-14T08:20:51Z</cp:lastPrinted>
  <dcterms:created xsi:type="dcterms:W3CDTF">2006-09-28T05:33:49Z</dcterms:created>
  <dcterms:modified xsi:type="dcterms:W3CDTF">2017-12-27T13:22:59Z</dcterms:modified>
  <cp:category/>
  <cp:version/>
  <cp:contentType/>
  <cp:contentStatus/>
</cp:coreProperties>
</file>